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TADISTICA                            2023\REPORTES EXEL\EstadisticaMR\Periodo2023\ENVIO_REPORTES\MR YANAHUARA\Nueva carpeta\REPORTES PARA ENVIO\ESTRATEGIA\"/>
    </mc:Choice>
  </mc:AlternateContent>
  <xr:revisionPtr revIDLastSave="0" documentId="13_ncr:1_{1E253999-2FE0-4DF9-8477-228DE32CA71B}" xr6:coauthVersionLast="46" xr6:coauthVersionMax="47" xr10:uidLastSave="{00000000-0000-0000-0000-000000000000}"/>
  <bookViews>
    <workbookView xWindow="-120" yWindow="-120" windowWidth="29040" windowHeight="15840" firstSheet="9" activeTab="15" xr2:uid="{00000000-000D-0000-FFFF-FFFF00000000}"/>
  </bookViews>
  <sheets>
    <sheet name="ENERO" sheetId="1" r:id="rId1"/>
    <sheet name="FEBRERO" sheetId="2" r:id="rId2"/>
    <sheet name="MARZO" sheetId="3" r:id="rId3"/>
    <sheet name="I TRIMESTRE" sheetId="4" r:id="rId4"/>
    <sheet name="ABRIL" sheetId="5" r:id="rId5"/>
    <sheet name="MAYO" sheetId="6" r:id="rId6"/>
    <sheet name="JUNIO" sheetId="7" r:id="rId7"/>
    <sheet name="II TRMESTRE" sheetId="8" r:id="rId8"/>
    <sheet name="I SEMESTRE" sheetId="9" r:id="rId9"/>
    <sheet name="JULIO" sheetId="10" r:id="rId10"/>
    <sheet name="AGOSTO" sheetId="11" r:id="rId11"/>
    <sheet name="SEPTIEMBRE" sheetId="12" r:id="rId12"/>
    <sheet name="III TRIMESTRE" sheetId="13" r:id="rId13"/>
    <sheet name="OCTUBRE" sheetId="14" r:id="rId14"/>
    <sheet name="NOVIEMBRE" sheetId="15" r:id="rId15"/>
    <sheet name="DICIMEBRE" sheetId="16" r:id="rId16"/>
    <sheet name="IV TRIMESTRAL" sheetId="17" r:id="rId17"/>
    <sheet name="II SEMESTRAL" sheetId="18" r:id="rId18"/>
    <sheet name="ANUAL" sheetId="19" r:id="rId19"/>
  </sheets>
  <calcPr calcId="191029"/>
</workbook>
</file>

<file path=xl/calcChain.xml><?xml version="1.0" encoding="utf-8"?>
<calcChain xmlns="http://schemas.openxmlformats.org/spreadsheetml/2006/main">
  <c r="K47" i="11" l="1"/>
  <c r="J47" i="11"/>
  <c r="K46" i="11"/>
  <c r="J46" i="11"/>
  <c r="I45" i="11"/>
  <c r="H45" i="11"/>
  <c r="G45" i="11"/>
  <c r="F45" i="11"/>
  <c r="E45" i="11"/>
  <c r="D45" i="11"/>
  <c r="K44" i="11"/>
  <c r="K45" i="11" s="1"/>
  <c r="J44" i="11"/>
  <c r="K43" i="11"/>
  <c r="J43" i="11"/>
  <c r="Q42" i="11"/>
  <c r="F34" i="11"/>
  <c r="E34" i="11"/>
  <c r="F33" i="11"/>
  <c r="E33" i="11"/>
  <c r="F32" i="11"/>
  <c r="E32" i="11"/>
  <c r="F31" i="11"/>
  <c r="Q31" i="11" s="1"/>
  <c r="E31" i="11"/>
  <c r="F30" i="11"/>
  <c r="E30" i="11"/>
  <c r="F29" i="11"/>
  <c r="E29" i="11"/>
  <c r="F28" i="11"/>
  <c r="E28" i="11"/>
  <c r="F27" i="11"/>
  <c r="E27" i="11"/>
  <c r="Q28" i="11" s="1"/>
  <c r="F26" i="11"/>
  <c r="E26" i="11"/>
  <c r="F25" i="11"/>
  <c r="E25" i="11"/>
  <c r="Q26" i="11" s="1"/>
  <c r="F24" i="11"/>
  <c r="E24" i="11"/>
  <c r="Q24" i="11" s="1"/>
  <c r="F23" i="11"/>
  <c r="E23" i="11"/>
  <c r="F22" i="11"/>
  <c r="E22" i="11"/>
  <c r="F21" i="11"/>
  <c r="E21" i="11"/>
  <c r="Q22" i="11" s="1"/>
  <c r="Q20" i="11"/>
  <c r="F20" i="11"/>
  <c r="E20" i="11"/>
  <c r="F19" i="11"/>
  <c r="E19" i="11"/>
  <c r="F18" i="11"/>
  <c r="E18" i="11"/>
  <c r="F17" i="11"/>
  <c r="Q18" i="11" s="1"/>
  <c r="E17" i="11"/>
  <c r="F16" i="11"/>
  <c r="E16" i="11"/>
  <c r="E14" i="11" s="1"/>
  <c r="F15" i="11"/>
  <c r="F13" i="11" s="1"/>
  <c r="E15" i="11"/>
  <c r="E13" i="11" s="1"/>
  <c r="N14" i="11"/>
  <c r="M14" i="11"/>
  <c r="L14" i="11"/>
  <c r="K14" i="11"/>
  <c r="J14" i="11"/>
  <c r="I14" i="11"/>
  <c r="H14" i="11"/>
  <c r="G14" i="11"/>
  <c r="P13" i="11"/>
  <c r="O13" i="11"/>
  <c r="N13" i="11"/>
  <c r="M13" i="11"/>
  <c r="L13" i="11"/>
  <c r="K13" i="11"/>
  <c r="J13" i="11"/>
  <c r="I13" i="11"/>
  <c r="H13" i="11"/>
  <c r="G13" i="11"/>
  <c r="Q16" i="11" l="1"/>
  <c r="Q13" i="11" s="1"/>
  <c r="Q32" i="11"/>
  <c r="F14" i="11"/>
  <c r="J45" i="11"/>
  <c r="K47" i="1"/>
  <c r="J47" i="1"/>
  <c r="K46" i="1"/>
  <c r="J46" i="1"/>
  <c r="I45" i="1"/>
  <c r="H45" i="1"/>
  <c r="G45" i="1"/>
  <c r="F45" i="1"/>
  <c r="E45" i="1"/>
  <c r="D45" i="1"/>
  <c r="K44" i="1"/>
  <c r="J44" i="1"/>
  <c r="K43" i="1"/>
  <c r="J43" i="1"/>
  <c r="Q42" i="1"/>
  <c r="F34" i="1"/>
  <c r="E34" i="1"/>
  <c r="F33" i="1"/>
  <c r="E33" i="1"/>
  <c r="F32" i="1"/>
  <c r="E32" i="1"/>
  <c r="F31" i="1"/>
  <c r="Q31" i="1" s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Q24" i="1" s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Q16" i="1" s="1"/>
  <c r="F15" i="1"/>
  <c r="E15" i="1"/>
  <c r="N14" i="1"/>
  <c r="M14" i="1"/>
  <c r="L14" i="1"/>
  <c r="K14" i="1"/>
  <c r="J14" i="1"/>
  <c r="I14" i="1"/>
  <c r="H14" i="1"/>
  <c r="G14" i="1"/>
  <c r="P13" i="1"/>
  <c r="O13" i="1"/>
  <c r="N13" i="1"/>
  <c r="M13" i="1"/>
  <c r="L13" i="1"/>
  <c r="K13" i="1"/>
  <c r="J13" i="1"/>
  <c r="I13" i="1"/>
  <c r="H13" i="1"/>
  <c r="G13" i="1"/>
  <c r="K45" i="1" l="1"/>
  <c r="J45" i="1"/>
  <c r="Q32" i="1"/>
  <c r="Q28" i="1"/>
  <c r="Q26" i="1"/>
  <c r="Q22" i="1"/>
  <c r="Q20" i="1"/>
  <c r="E13" i="1"/>
  <c r="F14" i="1"/>
  <c r="Q18" i="1"/>
  <c r="E14" i="1"/>
  <c r="F13" i="1"/>
  <c r="Q13" i="1" l="1"/>
</calcChain>
</file>

<file path=xl/sharedStrings.xml><?xml version="1.0" encoding="utf-8"?>
<sst xmlns="http://schemas.openxmlformats.org/spreadsheetml/2006/main" count="2399" uniqueCount="170">
  <si>
    <t>MINISTERIO DE SALUD</t>
  </si>
  <si>
    <t xml:space="preserve">ESTRATEGIA SANITARIA NACIONAL DE SALUD SEXUAL Y REPRODUCTIVA </t>
  </si>
  <si>
    <t xml:space="preserve">  SIS 240 - M</t>
  </si>
  <si>
    <t xml:space="preserve">REPORTE MENSUAL DE ACTIVIDADES DE PLANIFICACIÓN FAMILIAR  </t>
  </si>
  <si>
    <t>MICRORED:</t>
  </si>
  <si>
    <t>MES:</t>
  </si>
  <si>
    <t>06</t>
  </si>
  <si>
    <t>EESS:</t>
  </si>
  <si>
    <t>AÑO:</t>
  </si>
  <si>
    <t>METODO</t>
  </si>
  <si>
    <t>Tipo de Usuaria</t>
  </si>
  <si>
    <t>TOTAL</t>
  </si>
  <si>
    <t>12 a 17 a.</t>
  </si>
  <si>
    <t>18 a 29 a</t>
  </si>
  <si>
    <t>30 a 59 a</t>
  </si>
  <si>
    <t>&gt; 60 a.</t>
  </si>
  <si>
    <t>Usuaria Captada para PF</t>
  </si>
  <si>
    <t>Embarazo por Falla de Método</t>
  </si>
  <si>
    <t>Parejas Protegidas</t>
  </si>
  <si>
    <t>Nuevas</t>
  </si>
  <si>
    <t>Continua-doras</t>
  </si>
  <si>
    <t>A</t>
  </si>
  <si>
    <t>I</t>
  </si>
  <si>
    <t>DIU</t>
  </si>
  <si>
    <t>HORMONAL</t>
  </si>
  <si>
    <t>ORAL COMBINADO</t>
  </si>
  <si>
    <t>INYECTABLE MENSUAL</t>
  </si>
  <si>
    <t>INYECTABLE TRIMESTRAL</t>
  </si>
  <si>
    <t>IMPLANTE</t>
  </si>
  <si>
    <t>BARRERA</t>
  </si>
  <si>
    <t>CONDON MASCULINO</t>
  </si>
  <si>
    <t>CONDON FEMENINO</t>
  </si>
  <si>
    <t>AQV FEMENINO</t>
  </si>
  <si>
    <t>AQV MASCULINO</t>
  </si>
  <si>
    <t>MELA</t>
  </si>
  <si>
    <t>ABSTINECIA PERIODICA</t>
  </si>
  <si>
    <t>BILLINGS</t>
  </si>
  <si>
    <t xml:space="preserve">RITMO </t>
  </si>
  <si>
    <t>DIAS FIJO</t>
  </si>
  <si>
    <t>ANTICONCEPCIÓN ORAL DE EMERGENCIA/YUZPE</t>
  </si>
  <si>
    <t>SESIÓN EDUCATIVA</t>
  </si>
  <si>
    <t>ATENCIÓN PRE CONCEPCIONAL</t>
  </si>
  <si>
    <t>OTROS PROCEDIMIENTOS</t>
  </si>
  <si>
    <t>Nº</t>
  </si>
  <si>
    <t>REMOCIÓN DE DIU</t>
  </si>
  <si>
    <t>Nº Personas</t>
  </si>
  <si>
    <t>1º</t>
  </si>
  <si>
    <t>2º</t>
  </si>
  <si>
    <t>3º</t>
  </si>
  <si>
    <t>REMOCIÓN DE IMPLANTE</t>
  </si>
  <si>
    <t>ORIENTACIÓN/ CONSEJERÍA</t>
  </si>
  <si>
    <t>12 A 17 a.</t>
  </si>
  <si>
    <t>18 A 29 a.</t>
  </si>
  <si>
    <t>&gt; 30 a.</t>
  </si>
  <si>
    <t>Total</t>
  </si>
  <si>
    <t>F</t>
  </si>
  <si>
    <t>M</t>
  </si>
  <si>
    <t>Atencion Post Parto</t>
  </si>
  <si>
    <t>GENERAL P.F.</t>
  </si>
  <si>
    <t>Post Cesarea</t>
  </si>
  <si>
    <t>AQV</t>
  </si>
  <si>
    <t>Post Parto Vaginal</t>
  </si>
  <si>
    <t>TAMIZAJE DE VBG</t>
  </si>
  <si>
    <t>Nº Casos + VBG detectados</t>
  </si>
  <si>
    <t>ELABORADO POR : Obsta. Catherine Hermosa Vargas</t>
  </si>
  <si>
    <t>TAMIZAJE PRUEBA RAPIDA / ELISA - VIH</t>
  </si>
  <si>
    <t>MEF que reciben Orientación / Consejería PRE TEST para VIH</t>
  </si>
  <si>
    <t>PF PAP</t>
  </si>
  <si>
    <t>MEF que reciben Orientación / Consejería POST TEST  para VIH</t>
  </si>
  <si>
    <t>Nº de mujeres con algún MAC que se realiza PAP</t>
  </si>
  <si>
    <t>Nº de MEF que reciben Tamizaje con Prueba Rapida para VIH</t>
  </si>
  <si>
    <t>Nº de MEF con prueba rapida REACTIVA para VIH</t>
  </si>
  <si>
    <t xml:space="preserve">TOTAL EESS QUE DEBEN REPORTAR </t>
  </si>
  <si>
    <t>Nº de MEF con ELISA REACTIVA en MEF con PR Reactiva para VIH</t>
  </si>
  <si>
    <t>Nº DE EESS QUE REPORTARON ESTE MES</t>
  </si>
  <si>
    <t>Nº Mujeres con VIH con algún MAC</t>
  </si>
  <si>
    <t>YANAHUARA SACHACA</t>
  </si>
  <si>
    <t xml:space="preserve">MICRO RED </t>
  </si>
  <si>
    <t>MICRO RED</t>
  </si>
  <si>
    <t>I SEMESTRE</t>
  </si>
  <si>
    <t>II TRIMESTRE</t>
  </si>
  <si>
    <t>JUNIO</t>
  </si>
  <si>
    <t>YANAHUARA</t>
  </si>
  <si>
    <t>MICRORED</t>
  </si>
  <si>
    <t>MAYO</t>
  </si>
  <si>
    <t>ABRIL</t>
  </si>
  <si>
    <t>YANAHAURA SACHACA</t>
  </si>
  <si>
    <t>1 TRIMESTRE</t>
  </si>
  <si>
    <t>MARZO</t>
  </si>
  <si>
    <t>YANAUARA SACHACA</t>
  </si>
  <si>
    <t>FEBRERO</t>
  </si>
  <si>
    <t>ENERO</t>
  </si>
  <si>
    <t>REPORTE MENSUAL DE ACTIVIDADES DE PLANIFICACIÓN FAMILIAR</t>
  </si>
  <si>
    <t>Periodo:                Julio - 2023</t>
  </si>
  <si>
    <t>Diresa/Red/M.Red/EE.SS: AREQUIPA/AREQUIPA CAYLLOMA/YANAHUARA/TODOS LOS EE.SS</t>
  </si>
  <si>
    <t>12 a - 17 a</t>
  </si>
  <si>
    <t>18 a - 29 a</t>
  </si>
  <si>
    <t>30 a - 59 a</t>
  </si>
  <si>
    <t>&gt; 60 a</t>
  </si>
  <si>
    <t>NUEVAS</t>
  </si>
  <si>
    <t>CONTINUADORAS</t>
  </si>
  <si>
    <t>-----------------------</t>
  </si>
  <si>
    <t>ABSTINENCIA PERIODICA</t>
  </si>
  <si>
    <t>RITMO</t>
  </si>
  <si>
    <t>KIT COMPLETO</t>
  </si>
  <si>
    <t>ANTICONCEPCIÓN ORAL DE EMERGENCIA/PROGESTAGENO</t>
  </si>
  <si>
    <t>Total General</t>
  </si>
  <si>
    <t>Victimas de Violacion Sexual</t>
  </si>
  <si>
    <t>ANTICONCEPCIÓN POST EVENTO OBSTÉTRICO</t>
  </si>
  <si>
    <t>00 a - 11 a</t>
  </si>
  <si>
    <t>60 a+</t>
  </si>
  <si>
    <t>SESION EDUCATIVA</t>
  </si>
  <si>
    <t>ATENCION PRE CONCEPCIONAL</t>
  </si>
  <si>
    <t>N°</t>
  </si>
  <si>
    <t>CESÁREA</t>
  </si>
  <si>
    <t>POST ABORTO</t>
  </si>
  <si>
    <t>POST PARTO</t>
  </si>
  <si>
    <t>N° Personas</t>
  </si>
  <si>
    <t>1° ATENCION PRE CONCEPCIONAL</t>
  </si>
  <si>
    <t>2° ATENCION PRE CONCEPCIONAL</t>
  </si>
  <si>
    <t>REMOCION DE DIU</t>
  </si>
  <si>
    <t>REMOCION DE IMPLANTE</t>
  </si>
  <si>
    <t>ORIENTACION/CONSEJERIA</t>
  </si>
  <si>
    <t>Nº de mujeres que se realiza PAP</t>
  </si>
  <si>
    <t>Nº de mujeres con algún MAC y VIH que se realiza PAP</t>
  </si>
  <si>
    <t>Nº de mujeres con algún MAC y VIH que se realiza examen de mama</t>
  </si>
  <si>
    <t>ANTICONCEPCION DE EMERGENCIA</t>
  </si>
  <si>
    <t>SALUD SEXUAL Y REPRODUCTIVA</t>
  </si>
  <si>
    <t>TAMIZAJE DE VBG POSITIVO</t>
  </si>
  <si>
    <t>TAMIZAJE PRUEBA RAPIDA</t>
  </si>
  <si>
    <t>REACTIVA</t>
  </si>
  <si>
    <t>Nº de MEF con MAC que reciben Tamizaje con Prueba Rapida para VIH</t>
  </si>
  <si>
    <t>Nº de MEF con AOE x VSX que reciben Tamizaje con Prueba Rapida para VIH</t>
  </si>
  <si>
    <t>Nº de MEF con AOE x VSX que reciben Tamizaje con Prueba Rapida para SIFILIS</t>
  </si>
  <si>
    <t>Nº de MEF con AOE x VSX que reciben Tamizaje con Prueba Rapida para HEPATITIS</t>
  </si>
  <si>
    <t>Nº de MEF con APC que reciben Tamizaje con Prueba Rapida para VIH</t>
  </si>
  <si>
    <t>Nº de MEF con APC que reciben Tamizaje con Prueba Rapida para SIFILIS</t>
  </si>
  <si>
    <t>Nº de MEF con APC que reciben Tamizaje con Prueba Rapida para HEPATITIS</t>
  </si>
  <si>
    <t>EFECTOS SECUNDARIOS/COMPLICACIONES POR MÉTODO ANTICONCEPTIVO</t>
  </si>
  <si>
    <t>Anticonceptivos Orales Combinados (AOC)</t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</si>
  <si>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Amenorrea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</si>
  <si>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Náuseas, vómitos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</si>
  <si>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Cefalea persistente</t>
    </r>
  </si>
  <si>
    <t>Anticonceptivos Hormonales Combinados de Depósito: Inyectable Combinado</t>
  </si>
  <si>
    <t>Inyectables solo de Progestina</t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</si>
  <si>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Sangrado infrecuente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</si>
  <si>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Sangrado frecuente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</si>
  <si>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Sangrado prolongado</t>
    </r>
  </si>
  <si>
    <t>Implantes solo de Progestina</t>
  </si>
  <si>
    <t>Dispositivo Intrauterino (DIU)</t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</si>
  <si>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Dismenorrea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</si>
  <si>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Expulsión de DIU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</si>
  <si>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Sangrado frecuente asociado a DIU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</si>
  <si>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DIU en cavidad abdomnal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</si>
  <si>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DIU extraviado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</si>
  <si>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Complicación de DIU con perforación uterina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</si>
  <si>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Dolor pélvico asociado a DIU</t>
    </r>
  </si>
  <si>
    <t>Anticoncepción Quirúrgica Voluntaria Femenina</t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</si>
  <si>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Lesiones de la Vejiga o del Intestino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</si>
  <si>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Sangrado superficial (en los bordes de la piel o nivel subcutáneo)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</si>
  <si>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Dolor en la incisión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</si>
  <si>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Hematoma subcutáneo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</si>
  <si>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Infección de Herida operatoria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</si>
  <si>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Fiebre postoperatoria</t>
    </r>
  </si>
  <si>
    <t>Anticoncepción Quirúrgica Voluntaria Masculino</t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</si>
  <si>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Inflamación severa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</si>
  <si>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Equimosis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</si>
  <si>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Hematoma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</si>
  <si>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Infección de la herida operatoria</t>
    </r>
  </si>
  <si>
    <r>
      <rPr>
        <sz val="9"/>
        <color rgb="FFFFFFFF"/>
        <rFont val="Tahoma"/>
      </rPr>
      <t>----</t>
    </r>
    <r>
      <rPr>
        <sz val="9"/>
        <color rgb="FF000000"/>
        <rFont val="Tahoma"/>
      </rPr>
      <t>Granuloma a nivel de la herida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</si>
</sst>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4">
    <font>
      <sz val="11"/>
      <color rgb="FF000000"/>
      <name val="Calibri"/>
      <charset val="1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Arial"/>
      <family val="2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charset val="1"/>
    </font>
    <font>
      <b/>
      <sz val="10"/>
      <color rgb="FF000000"/>
      <name val="Calibri"/>
      <charset val="1"/>
    </font>
    <font>
      <b/>
      <sz val="16"/>
      <color rgb="FF000000"/>
      <name val="Calibri"/>
      <charset val="1"/>
    </font>
    <font>
      <b/>
      <sz val="14"/>
      <color rgb="FF000000"/>
      <name val="Calibri"/>
      <charset val="1"/>
    </font>
    <font>
      <sz val="12"/>
      <color rgb="FF000000"/>
      <name val="Arial"/>
      <charset val="1"/>
    </font>
    <font>
      <b/>
      <sz val="20"/>
      <color rgb="FF000000"/>
      <name val="Calibri"/>
      <charset val="1"/>
    </font>
    <font>
      <b/>
      <sz val="11"/>
      <color rgb="FF000000"/>
      <name val="Calibri"/>
      <charset val="1"/>
    </font>
    <font>
      <b/>
      <sz val="12"/>
      <color rgb="FF000000"/>
      <name val="Calibri"/>
      <charset val="1"/>
    </font>
    <font>
      <b/>
      <sz val="10"/>
      <color rgb="FFFFFFFF"/>
      <name val="Calibri"/>
      <charset val="1"/>
    </font>
    <font>
      <sz val="10"/>
      <color rgb="FF000000"/>
      <name val="Calibri"/>
      <charset val="1"/>
    </font>
    <font>
      <sz val="11"/>
      <name val="Calibri"/>
    </font>
    <font>
      <b/>
      <sz val="16"/>
      <color rgb="FF000000"/>
      <name val="Arial"/>
    </font>
    <font>
      <sz val="10"/>
      <color rgb="FF000000"/>
      <name val="Arial"/>
    </font>
    <font>
      <sz val="10"/>
      <color rgb="FFFFFFFF"/>
      <name val="Tahoma"/>
    </font>
    <font>
      <sz val="9"/>
      <color rgb="FFFFFFFF"/>
      <name val="Tahoma"/>
    </font>
    <font>
      <sz val="9"/>
      <color rgb="FF000000"/>
      <name val="Tahoma"/>
    </font>
    <font>
      <sz val="10"/>
      <color rgb="FF000000"/>
      <name val="Microsoft Sans Serif"/>
    </font>
    <font>
      <b/>
      <sz val="11"/>
      <color rgb="FF000000"/>
      <name val="ARIAL"/>
    </font>
    <font>
      <sz val="10"/>
      <color rgb="FFFFFFFF"/>
      <name val="Segoe UI"/>
    </font>
    <font>
      <sz val="8"/>
      <color rgb="FFFFFFFF"/>
      <name val="Tahoma"/>
    </font>
    <font>
      <sz val="10"/>
      <color rgb="FF000000"/>
      <name val="Tahoma"/>
    </font>
    <font>
      <b/>
      <sz val="9"/>
      <color rgb="FF000000"/>
      <name val="Tahoma"/>
    </font>
    <font>
      <b/>
      <sz val="10"/>
      <color rgb="FF000000"/>
      <name val="Microsoft Sans Serif"/>
    </font>
  </fonts>
  <fills count="8">
    <fill>
      <patternFill patternType="none"/>
    </fill>
    <fill>
      <patternFill patternType="gray125"/>
    </fill>
    <fill>
      <patternFill patternType="solid">
        <fgColor rgb="FFDBEEF4"/>
        <bgColor rgb="FFDBEEF4"/>
      </patternFill>
    </fill>
    <fill>
      <patternFill patternType="solid">
        <fgColor rgb="FF4BACC6"/>
        <bgColor rgb="FF4BACC6"/>
      </patternFill>
    </fill>
    <fill>
      <patternFill patternType="solid">
        <fgColor rgb="FFBFBFBF"/>
        <bgColor rgb="FFBFBFBF"/>
      </patternFill>
    </fill>
    <fill>
      <patternFill patternType="solid">
        <fgColor rgb="FFB7DEE8"/>
        <bgColor rgb="FFB7DEE8"/>
      </patternFill>
    </fill>
    <fill>
      <patternFill patternType="solid">
        <fgColor rgb="FF2FADC6"/>
        <bgColor rgb="FF2FADC6"/>
      </patternFill>
    </fill>
    <fill>
      <patternFill patternType="solid">
        <fgColor rgb="FF395EE1"/>
        <bgColor rgb="FF395EE1"/>
      </patternFill>
    </fill>
  </fills>
  <borders count="79">
    <border>
      <left/>
      <right/>
      <top/>
      <bottom/>
      <diagonal/>
    </border>
    <border>
      <left style="medium">
        <color rgb="FF31859C"/>
      </left>
      <right/>
      <top style="medium">
        <color rgb="FF31859C"/>
      </top>
      <bottom/>
      <diagonal/>
    </border>
    <border>
      <left/>
      <right/>
      <top style="medium">
        <color rgb="FF31859C"/>
      </top>
      <bottom/>
      <diagonal/>
    </border>
    <border>
      <left/>
      <right style="medium">
        <color rgb="FF31859C"/>
      </right>
      <top style="medium">
        <color rgb="FF31859C"/>
      </top>
      <bottom/>
      <diagonal/>
    </border>
    <border>
      <left style="medium">
        <color rgb="FF31859C"/>
      </left>
      <right/>
      <top/>
      <bottom/>
      <diagonal/>
    </border>
    <border>
      <left/>
      <right style="medium">
        <color rgb="FF31859C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31859C"/>
      </left>
      <right style="thin">
        <color rgb="FF31859C"/>
      </right>
      <top style="medium">
        <color rgb="FF31859C"/>
      </top>
      <bottom style="thin">
        <color rgb="FF31859C"/>
      </bottom>
      <diagonal/>
    </border>
    <border>
      <left style="thin">
        <color rgb="FF31859C"/>
      </left>
      <right style="thin">
        <color rgb="FF31859C"/>
      </right>
      <top style="medium">
        <color rgb="FF31859C"/>
      </top>
      <bottom style="thin">
        <color rgb="FF31859C"/>
      </bottom>
      <diagonal/>
    </border>
    <border>
      <left style="thin">
        <color rgb="FF31859C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/>
      <diagonal/>
    </border>
    <border>
      <left style="medium">
        <color rgb="FF31859C"/>
      </left>
      <right style="thin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/>
      <top style="thin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/>
      <bottom/>
      <diagonal/>
    </border>
    <border>
      <left style="medium">
        <color rgb="FF31859C"/>
      </left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medium">
        <color rgb="FF31859C"/>
      </right>
      <top/>
      <bottom style="medium">
        <color rgb="FF31859C"/>
      </bottom>
      <diagonal/>
    </border>
    <border>
      <left/>
      <right style="medium">
        <color rgb="FF31859C"/>
      </right>
      <top/>
      <bottom style="medium">
        <color rgb="FF31859C"/>
      </bottom>
      <diagonal/>
    </border>
    <border>
      <left style="medium">
        <color rgb="FF31859C"/>
      </left>
      <right style="thin">
        <color auto="1"/>
      </right>
      <top style="medium">
        <color rgb="FF31859C"/>
      </top>
      <bottom style="thin">
        <color rgb="FF31859C"/>
      </bottom>
      <diagonal/>
    </border>
    <border>
      <left style="thin">
        <color auto="1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 style="thin">
        <color rgb="FF31859C"/>
      </bottom>
      <diagonal/>
    </border>
    <border>
      <left/>
      <right style="medium">
        <color rgb="FF31859C"/>
      </right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thin">
        <color auto="1"/>
      </right>
      <top style="thin">
        <color rgb="FF31859C"/>
      </top>
      <bottom style="medium">
        <color rgb="FF31859C"/>
      </bottom>
      <diagonal/>
    </border>
    <border>
      <left style="thin">
        <color auto="1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/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/>
      <top/>
      <bottom style="thin">
        <color rgb="FF31859C"/>
      </bottom>
      <diagonal/>
    </border>
    <border>
      <left/>
      <right style="medium">
        <color rgb="FF31859C"/>
      </right>
      <top/>
      <bottom style="thin">
        <color rgb="FF31859C"/>
      </bottom>
      <diagonal/>
    </border>
    <border>
      <left style="thin">
        <color rgb="FF31859C"/>
      </left>
      <right style="thin">
        <color rgb="FF31859C"/>
      </right>
      <top/>
      <bottom style="thin">
        <color rgb="FF31859C"/>
      </bottom>
      <diagonal/>
    </border>
    <border>
      <left style="thin">
        <color rgb="FF31859C"/>
      </left>
      <right style="medium">
        <color rgb="FF31859C"/>
      </right>
      <top/>
      <bottom style="thin">
        <color rgb="FF31859C"/>
      </bottom>
      <diagonal/>
    </border>
    <border>
      <left style="thin">
        <color rgb="FF31859C"/>
      </left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thin">
        <color rgb="FF31859C"/>
      </top>
      <bottom/>
      <diagonal/>
    </border>
    <border>
      <left style="thin">
        <color rgb="FF31859C"/>
      </left>
      <right/>
      <top style="thin">
        <color rgb="FF31859C"/>
      </top>
      <bottom/>
      <diagonal/>
    </border>
    <border>
      <left/>
      <right style="medium">
        <color rgb="FF31859C"/>
      </right>
      <top style="thin">
        <color rgb="FF31859C"/>
      </top>
      <bottom/>
      <diagonal/>
    </border>
    <border>
      <left style="thin">
        <color rgb="FF31859C"/>
      </left>
      <right/>
      <top/>
      <bottom/>
      <diagonal/>
    </border>
    <border>
      <left style="thin">
        <color rgb="FF31859C"/>
      </left>
      <right/>
      <top/>
      <bottom style="medium">
        <color rgb="FF31859C"/>
      </bottom>
      <diagonal/>
    </border>
    <border>
      <left/>
      <right style="medium">
        <color rgb="FF31859C"/>
      </right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/>
      <top/>
      <bottom style="medium">
        <color rgb="FF31859C"/>
      </bottom>
      <diagonal/>
    </border>
    <border>
      <left/>
      <right/>
      <top/>
      <bottom style="medium">
        <color rgb="FF31859C"/>
      </bottom>
      <diagonal/>
    </border>
    <border>
      <left style="medium">
        <color rgb="FF31859C"/>
      </left>
      <right/>
      <top style="thin">
        <color rgb="FF31859C"/>
      </top>
      <bottom style="thin">
        <color rgb="FF31859C"/>
      </bottom>
      <diagonal/>
    </border>
    <border>
      <left/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thin">
        <color rgb="FF31859C"/>
      </right>
      <top/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/>
      <bottom style="medium">
        <color rgb="FF31859C"/>
      </bottom>
      <diagonal/>
    </border>
    <border>
      <left style="medium">
        <color rgb="FF31859C"/>
      </left>
      <right/>
      <top style="medium">
        <color rgb="FF31859C"/>
      </top>
      <bottom style="medium">
        <color rgb="FF31859C"/>
      </bottom>
      <diagonal/>
    </border>
    <border>
      <left/>
      <right/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/>
      <top style="medium">
        <color rgb="FF31859C"/>
      </top>
      <bottom style="medium">
        <color rgb="FF31859C"/>
      </bottom>
      <diagonal/>
    </border>
    <border>
      <left/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/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 style="medium">
        <color rgb="FF31859C"/>
      </left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/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/>
      <diagonal/>
    </border>
    <border>
      <left style="medium">
        <color rgb="FF31859C"/>
      </left>
      <right style="thin">
        <color rgb="FF31859C"/>
      </right>
      <top/>
      <bottom style="thin">
        <color rgb="FF31859C"/>
      </bottom>
      <diagonal/>
    </border>
    <border>
      <left/>
      <right/>
      <top/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/>
      <right/>
      <top style="thin">
        <color rgb="FF31859C"/>
      </top>
      <bottom style="thin">
        <color rgb="FF31859C"/>
      </bottom>
      <diagonal/>
    </border>
    <border>
      <left/>
      <right/>
      <top style="thin">
        <color rgb="FF31859C"/>
      </top>
      <bottom style="medium">
        <color rgb="FF31859C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FFEBEF"/>
      </left>
      <right style="thin">
        <color rgb="FFFFEBEF"/>
      </right>
      <top style="thin">
        <color rgb="FFFFEBEF"/>
      </top>
      <bottom style="thin">
        <color rgb="FFFFEBEF"/>
      </bottom>
      <diagonal/>
    </border>
    <border>
      <left/>
      <right/>
      <top style="thin">
        <color rgb="FFFFEBEF"/>
      </top>
      <bottom style="thin">
        <color rgb="FFFFEBEF"/>
      </bottom>
      <diagonal/>
    </border>
    <border>
      <left/>
      <right style="thin">
        <color rgb="FFFFEBEF"/>
      </right>
      <top style="thin">
        <color rgb="FFFFEBEF"/>
      </top>
      <bottom style="thin">
        <color rgb="FFFFEBEF"/>
      </bottom>
      <diagonal/>
    </border>
  </borders>
  <cellStyleXfs count="2">
    <xf numFmtId="0" fontId="0" fillId="0" borderId="0"/>
    <xf numFmtId="0" fontId="1" fillId="0" borderId="0"/>
  </cellStyleXfs>
  <cellXfs count="105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8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vertical="center"/>
    </xf>
    <xf numFmtId="3" fontId="2" fillId="4" borderId="28" xfId="0" applyNumberFormat="1" applyFont="1" applyFill="1" applyBorder="1" applyAlignment="1">
      <alignment vertical="center"/>
    </xf>
    <xf numFmtId="3" fontId="2" fillId="4" borderId="29" xfId="0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2" fillId="4" borderId="0" xfId="0" applyNumberFormat="1" applyFont="1" applyFill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3" fontId="2" fillId="4" borderId="28" xfId="0" applyNumberFormat="1" applyFont="1" applyFill="1" applyBorder="1" applyAlignment="1" applyProtection="1">
      <alignment vertical="center"/>
      <protection locked="0"/>
    </xf>
    <xf numFmtId="3" fontId="2" fillId="4" borderId="29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Border="1" applyAlignment="1">
      <alignment vertical="center"/>
    </xf>
    <xf numFmtId="3" fontId="2" fillId="4" borderId="30" xfId="0" applyNumberFormat="1" applyFont="1" applyFill="1" applyBorder="1" applyAlignment="1">
      <alignment vertical="center"/>
    </xf>
    <xf numFmtId="3" fontId="2" fillId="4" borderId="31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3" fontId="2" fillId="4" borderId="35" xfId="0" applyNumberFormat="1" applyFont="1" applyFill="1" applyBorder="1" applyAlignment="1">
      <alignment vertical="center"/>
    </xf>
    <xf numFmtId="3" fontId="2" fillId="4" borderId="36" xfId="0" applyNumberFormat="1" applyFont="1" applyFill="1" applyBorder="1" applyAlignment="1">
      <alignment vertical="center"/>
    </xf>
    <xf numFmtId="3" fontId="2" fillId="4" borderId="37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3" fontId="2" fillId="4" borderId="38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left" vertical="center" wrapText="1" indent="1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2" fillId="4" borderId="39" xfId="0" applyNumberFormat="1" applyFont="1" applyFill="1" applyBorder="1" applyAlignment="1">
      <alignment vertical="center"/>
    </xf>
    <xf numFmtId="3" fontId="2" fillId="4" borderId="21" xfId="0" applyNumberFormat="1" applyFont="1" applyFill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/>
    </xf>
    <xf numFmtId="3" fontId="10" fillId="0" borderId="44" xfId="0" applyNumberFormat="1" applyFont="1" applyBorder="1" applyAlignment="1">
      <alignment horizontal="left" vertical="center" indent="1"/>
    </xf>
    <xf numFmtId="0" fontId="7" fillId="5" borderId="4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3" fontId="10" fillId="0" borderId="46" xfId="0" applyNumberFormat="1" applyFont="1" applyBorder="1" applyAlignment="1">
      <alignment horizontal="left" vertical="center" indent="1"/>
    </xf>
    <xf numFmtId="3" fontId="10" fillId="0" borderId="42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vertical="center"/>
    </xf>
    <xf numFmtId="3" fontId="10" fillId="0" borderId="48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5" fillId="0" borderId="8" xfId="0" applyFont="1" applyBorder="1"/>
    <xf numFmtId="3" fontId="10" fillId="0" borderId="9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4" borderId="46" xfId="0" applyNumberFormat="1" applyFont="1" applyFill="1" applyBorder="1" applyAlignment="1">
      <alignment vertical="center"/>
    </xf>
    <xf numFmtId="3" fontId="2" fillId="4" borderId="57" xfId="0" applyNumberFormat="1" applyFont="1" applyFill="1" applyBorder="1" applyAlignment="1">
      <alignment vertical="center"/>
    </xf>
    <xf numFmtId="3" fontId="10" fillId="0" borderId="58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3" fontId="2" fillId="4" borderId="54" xfId="0" applyNumberFormat="1" applyFont="1" applyFill="1" applyBorder="1" applyAlignment="1">
      <alignment vertical="center"/>
    </xf>
    <xf numFmtId="3" fontId="2" fillId="4" borderId="55" xfId="0" applyNumberFormat="1" applyFont="1" applyFill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3" fontId="10" fillId="0" borderId="25" xfId="0" applyNumberFormat="1" applyFont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3" fontId="10" fillId="0" borderId="61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5" fillId="0" borderId="0" xfId="1" applyFont="1"/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7" fillId="0" borderId="8" xfId="1" applyFont="1" applyBorder="1" applyAlignment="1">
      <alignment vertical="center"/>
    </xf>
    <xf numFmtId="49" fontId="9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 indent="1"/>
    </xf>
    <xf numFmtId="0" fontId="2" fillId="0" borderId="0" xfId="1" applyFont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7" fillId="3" borderId="18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3" fontId="2" fillId="2" borderId="10" xfId="1" applyNumberFormat="1" applyFont="1" applyFill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3" fontId="2" fillId="0" borderId="24" xfId="1" applyNumberFormat="1" applyFont="1" applyBorder="1" applyAlignment="1">
      <alignment vertical="center"/>
    </xf>
    <xf numFmtId="3" fontId="2" fillId="0" borderId="25" xfId="1" applyNumberFormat="1" applyFont="1" applyBorder="1" applyAlignment="1">
      <alignment vertical="center"/>
    </xf>
    <xf numFmtId="164" fontId="2" fillId="0" borderId="25" xfId="1" applyNumberFormat="1" applyFont="1" applyBorder="1" applyAlignment="1">
      <alignment vertical="center"/>
    </xf>
    <xf numFmtId="0" fontId="2" fillId="0" borderId="18" xfId="1" applyFont="1" applyBorder="1" applyAlignment="1">
      <alignment horizontal="center" vertical="center"/>
    </xf>
    <xf numFmtId="3" fontId="2" fillId="0" borderId="18" xfId="1" applyNumberFormat="1" applyFont="1" applyBorder="1" applyAlignment="1">
      <alignment vertical="center"/>
    </xf>
    <xf numFmtId="3" fontId="2" fillId="4" borderId="28" xfId="1" applyNumberFormat="1" applyFont="1" applyFill="1" applyBorder="1" applyAlignment="1">
      <alignment vertical="center"/>
    </xf>
    <xf numFmtId="3" fontId="2" fillId="4" borderId="29" xfId="1" applyNumberFormat="1" applyFont="1" applyFill="1" applyBorder="1" applyAlignment="1">
      <alignment vertical="center"/>
    </xf>
    <xf numFmtId="3" fontId="2" fillId="0" borderId="29" xfId="1" applyNumberFormat="1" applyFont="1" applyBorder="1" applyAlignment="1">
      <alignment vertical="center"/>
    </xf>
    <xf numFmtId="3" fontId="10" fillId="2" borderId="10" xfId="1" applyNumberFormat="1" applyFont="1" applyFill="1" applyBorder="1" applyAlignment="1">
      <alignment vertical="center"/>
    </xf>
    <xf numFmtId="3" fontId="10" fillId="0" borderId="10" xfId="1" applyNumberFormat="1" applyFont="1" applyBorder="1" applyAlignment="1">
      <alignment vertical="center"/>
    </xf>
    <xf numFmtId="3" fontId="2" fillId="4" borderId="0" xfId="1" applyNumberFormat="1" applyFont="1" applyFill="1" applyAlignment="1">
      <alignment vertical="center"/>
    </xf>
    <xf numFmtId="3" fontId="2" fillId="4" borderId="3" xfId="1" applyNumberFormat="1" applyFont="1" applyFill="1" applyBorder="1" applyAlignment="1">
      <alignment vertical="center"/>
    </xf>
    <xf numFmtId="3" fontId="10" fillId="0" borderId="28" xfId="1" applyNumberFormat="1" applyFont="1" applyBorder="1" applyAlignment="1">
      <alignment vertical="center"/>
    </xf>
    <xf numFmtId="3" fontId="10" fillId="0" borderId="29" xfId="1" applyNumberFormat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3" fontId="10" fillId="0" borderId="14" xfId="1" applyNumberFormat="1" applyFont="1" applyBorder="1" applyAlignment="1">
      <alignment vertical="center"/>
    </xf>
    <xf numFmtId="3" fontId="2" fillId="4" borderId="5" xfId="1" applyNumberFormat="1" applyFont="1" applyFill="1" applyBorder="1" applyAlignment="1">
      <alignment vertical="center"/>
    </xf>
    <xf numFmtId="3" fontId="2" fillId="4" borderId="28" xfId="1" applyNumberFormat="1" applyFont="1" applyFill="1" applyBorder="1" applyAlignment="1" applyProtection="1">
      <alignment vertical="center"/>
      <protection locked="0"/>
    </xf>
    <xf numFmtId="3" fontId="2" fillId="4" borderId="29" xfId="1" applyNumberFormat="1" applyFont="1" applyFill="1" applyBorder="1" applyAlignment="1" applyProtection="1">
      <alignment vertical="center"/>
      <protection locked="0"/>
    </xf>
    <xf numFmtId="164" fontId="2" fillId="0" borderId="29" xfId="1" applyNumberFormat="1" applyFont="1" applyBorder="1" applyAlignment="1">
      <alignment vertical="center"/>
    </xf>
    <xf numFmtId="3" fontId="2" fillId="4" borderId="30" xfId="1" applyNumberFormat="1" applyFont="1" applyFill="1" applyBorder="1" applyAlignment="1">
      <alignment vertical="center"/>
    </xf>
    <xf numFmtId="3" fontId="2" fillId="4" borderId="31" xfId="1" applyNumberFormat="1" applyFont="1" applyFill="1" applyBorder="1" applyAlignment="1">
      <alignment vertical="center"/>
    </xf>
    <xf numFmtId="3" fontId="10" fillId="0" borderId="15" xfId="1" applyNumberFormat="1" applyFont="1" applyBorder="1" applyAlignment="1">
      <alignment vertical="center"/>
    </xf>
    <xf numFmtId="3" fontId="10" fillId="0" borderId="32" xfId="1" applyNumberFormat="1" applyFont="1" applyBorder="1" applyAlignment="1">
      <alignment vertical="center"/>
    </xf>
    <xf numFmtId="3" fontId="10" fillId="0" borderId="33" xfId="1" applyNumberFormat="1" applyFont="1" applyBorder="1" applyAlignment="1">
      <alignment vertical="center"/>
    </xf>
    <xf numFmtId="3" fontId="10" fillId="0" borderId="34" xfId="1" applyNumberFormat="1" applyFont="1" applyBorder="1" applyAlignment="1">
      <alignment vertical="center"/>
    </xf>
    <xf numFmtId="3" fontId="2" fillId="4" borderId="35" xfId="1" applyNumberFormat="1" applyFont="1" applyFill="1" applyBorder="1" applyAlignment="1">
      <alignment vertical="center"/>
    </xf>
    <xf numFmtId="3" fontId="2" fillId="4" borderId="36" xfId="1" applyNumberFormat="1" applyFont="1" applyFill="1" applyBorder="1" applyAlignment="1">
      <alignment vertical="center"/>
    </xf>
    <xf numFmtId="3" fontId="2" fillId="4" borderId="37" xfId="1" applyNumberFormat="1" applyFont="1" applyFill="1" applyBorder="1" applyAlignment="1">
      <alignment vertical="center"/>
    </xf>
    <xf numFmtId="0" fontId="2" fillId="0" borderId="0" xfId="1" applyFont="1" applyAlignment="1">
      <alignment vertical="center" wrapText="1"/>
    </xf>
    <xf numFmtId="3" fontId="2" fillId="4" borderId="38" xfId="1" applyNumberFormat="1" applyFont="1" applyFill="1" applyBorder="1" applyAlignment="1">
      <alignment vertical="center"/>
    </xf>
    <xf numFmtId="0" fontId="7" fillId="0" borderId="14" xfId="1" applyFont="1" applyBorder="1" applyAlignment="1">
      <alignment horizontal="left" vertical="center" wrapText="1" indent="1"/>
    </xf>
    <xf numFmtId="0" fontId="2" fillId="0" borderId="0" xfId="1" applyFont="1" applyAlignment="1">
      <alignment horizontal="right" vertical="center"/>
    </xf>
    <xf numFmtId="0" fontId="7" fillId="0" borderId="18" xfId="1" applyFont="1" applyBorder="1" applyAlignment="1">
      <alignment horizontal="left" vertical="center" wrapText="1" indent="1"/>
    </xf>
    <xf numFmtId="3" fontId="10" fillId="0" borderId="18" xfId="1" applyNumberFormat="1" applyFont="1" applyBorder="1" applyAlignment="1">
      <alignment vertical="center"/>
    </xf>
    <xf numFmtId="3" fontId="10" fillId="0" borderId="19" xfId="1" applyNumberFormat="1" applyFont="1" applyBorder="1" applyAlignment="1">
      <alignment vertical="center"/>
    </xf>
    <xf numFmtId="3" fontId="2" fillId="4" borderId="39" xfId="1" applyNumberFormat="1" applyFont="1" applyFill="1" applyBorder="1" applyAlignment="1">
      <alignment vertical="center"/>
    </xf>
    <xf numFmtId="3" fontId="2" fillId="4" borderId="21" xfId="1" applyNumberFormat="1" applyFont="1" applyFill="1" applyBorder="1" applyAlignment="1">
      <alignment vertical="center"/>
    </xf>
    <xf numFmtId="3" fontId="10" fillId="0" borderId="40" xfId="1" applyNumberFormat="1" applyFont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/>
    </xf>
    <xf numFmtId="3" fontId="10" fillId="0" borderId="44" xfId="1" applyNumberFormat="1" applyFont="1" applyBorder="1" applyAlignment="1">
      <alignment horizontal="left" vertical="center" indent="1"/>
    </xf>
    <xf numFmtId="0" fontId="7" fillId="5" borderId="41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 wrapText="1"/>
    </xf>
    <xf numFmtId="0" fontId="7" fillId="5" borderId="25" xfId="1" applyFont="1" applyFill="1" applyBorder="1" applyAlignment="1">
      <alignment horizontal="center" vertical="center" wrapText="1"/>
    </xf>
    <xf numFmtId="0" fontId="7" fillId="5" borderId="45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0" fontId="7" fillId="5" borderId="25" xfId="1" applyFont="1" applyFill="1" applyBorder="1" applyAlignment="1">
      <alignment horizontal="center" vertical="center"/>
    </xf>
    <xf numFmtId="3" fontId="10" fillId="0" borderId="46" xfId="1" applyNumberFormat="1" applyFont="1" applyBorder="1" applyAlignment="1">
      <alignment horizontal="left" vertical="center" indent="1"/>
    </xf>
    <xf numFmtId="3" fontId="10" fillId="0" borderId="42" xfId="1" applyNumberFormat="1" applyFont="1" applyBorder="1" applyAlignment="1">
      <alignment horizontal="center" vertical="center"/>
    </xf>
    <xf numFmtId="3" fontId="10" fillId="0" borderId="47" xfId="1" applyNumberFormat="1" applyFont="1" applyBorder="1" applyAlignment="1">
      <alignment horizontal="center" vertical="center" wrapText="1"/>
    </xf>
    <xf numFmtId="3" fontId="10" fillId="0" borderId="21" xfId="1" applyNumberFormat="1" applyFont="1" applyBorder="1" applyAlignment="1">
      <alignment horizontal="center" vertical="center"/>
    </xf>
    <xf numFmtId="3" fontId="10" fillId="0" borderId="43" xfId="1" applyNumberFormat="1" applyFont="1" applyBorder="1" applyAlignment="1">
      <alignment vertical="center"/>
    </xf>
    <xf numFmtId="3" fontId="10" fillId="0" borderId="48" xfId="1" applyNumberFormat="1" applyFont="1" applyBorder="1" applyAlignment="1">
      <alignment vertical="center"/>
    </xf>
    <xf numFmtId="3" fontId="10" fillId="0" borderId="21" xfId="1" applyNumberFormat="1" applyFont="1" applyBorder="1" applyAlignment="1">
      <alignment vertical="center"/>
    </xf>
    <xf numFmtId="0" fontId="2" fillId="3" borderId="52" xfId="1" applyFont="1" applyFill="1" applyBorder="1" applyAlignment="1">
      <alignment horizontal="center" vertical="center"/>
    </xf>
    <xf numFmtId="0" fontId="2" fillId="3" borderId="54" xfId="1" applyFont="1" applyFill="1" applyBorder="1" applyAlignment="1">
      <alignment horizontal="center" vertical="center"/>
    </xf>
    <xf numFmtId="0" fontId="2" fillId="3" borderId="55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43" xfId="1" applyFont="1" applyFill="1" applyBorder="1" applyAlignment="1">
      <alignment horizontal="center" vertical="center"/>
    </xf>
    <xf numFmtId="0" fontId="2" fillId="3" borderId="56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indent="4"/>
    </xf>
    <xf numFmtId="0" fontId="5" fillId="0" borderId="8" xfId="1" applyFont="1" applyBorder="1"/>
    <xf numFmtId="3" fontId="10" fillId="0" borderId="9" xfId="1" applyNumberFormat="1" applyFont="1" applyBorder="1" applyAlignment="1">
      <alignment vertical="center"/>
    </xf>
    <xf numFmtId="3" fontId="10" fillId="0" borderId="11" xfId="1" applyNumberFormat="1" applyFont="1" applyBorder="1" applyAlignment="1">
      <alignment vertical="center"/>
    </xf>
    <xf numFmtId="3" fontId="2" fillId="2" borderId="9" xfId="1" applyNumberFormat="1" applyFont="1" applyFill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3" fontId="2" fillId="4" borderId="46" xfId="1" applyNumberFormat="1" applyFont="1" applyFill="1" applyBorder="1" applyAlignment="1">
      <alignment vertical="center"/>
    </xf>
    <xf numFmtId="3" fontId="2" fillId="4" borderId="57" xfId="1" applyNumberFormat="1" applyFont="1" applyFill="1" applyBorder="1" applyAlignment="1">
      <alignment vertical="center"/>
    </xf>
    <xf numFmtId="3" fontId="10" fillId="0" borderId="58" xfId="1" applyNumberFormat="1" applyFont="1" applyBorder="1" applyAlignment="1">
      <alignment vertical="center"/>
    </xf>
    <xf numFmtId="3" fontId="10" fillId="0" borderId="36" xfId="1" applyNumberFormat="1" applyFont="1" applyBorder="1" applyAlignment="1">
      <alignment vertical="center"/>
    </xf>
    <xf numFmtId="3" fontId="2" fillId="4" borderId="54" xfId="1" applyNumberFormat="1" applyFont="1" applyFill="1" applyBorder="1" applyAlignment="1">
      <alignment vertical="center"/>
    </xf>
    <xf numFmtId="3" fontId="2" fillId="4" borderId="55" xfId="1" applyNumberFormat="1" applyFont="1" applyFill="1" applyBorder="1" applyAlignment="1">
      <alignment vertical="center"/>
    </xf>
    <xf numFmtId="3" fontId="10" fillId="0" borderId="30" xfId="1" applyNumberFormat="1" applyFont="1" applyBorder="1" applyAlignment="1">
      <alignment vertical="center"/>
    </xf>
    <xf numFmtId="3" fontId="10" fillId="0" borderId="17" xfId="1" applyNumberFormat="1" applyFont="1" applyBorder="1" applyAlignment="1">
      <alignment vertical="center"/>
    </xf>
    <xf numFmtId="3" fontId="10" fillId="0" borderId="59" xfId="1" applyNumberFormat="1" applyFont="1" applyBorder="1" applyAlignment="1">
      <alignment vertical="center"/>
    </xf>
    <xf numFmtId="0" fontId="10" fillId="0" borderId="60" xfId="1" applyFont="1" applyBorder="1" applyAlignment="1">
      <alignment vertical="center"/>
    </xf>
    <xf numFmtId="0" fontId="2" fillId="0" borderId="60" xfId="1" applyFont="1" applyBorder="1" applyAlignment="1">
      <alignment vertical="center"/>
    </xf>
    <xf numFmtId="0" fontId="2" fillId="3" borderId="3" xfId="1" applyFont="1" applyFill="1" applyBorder="1" applyAlignment="1">
      <alignment horizontal="center" vertical="center"/>
    </xf>
    <xf numFmtId="3" fontId="10" fillId="0" borderId="25" xfId="1" applyNumberFormat="1" applyFont="1" applyBorder="1" applyAlignment="1">
      <alignment vertical="center"/>
    </xf>
    <xf numFmtId="0" fontId="2" fillId="3" borderId="61" xfId="1" applyFont="1" applyFill="1" applyBorder="1" applyAlignment="1">
      <alignment horizontal="center" vertical="center"/>
    </xf>
    <xf numFmtId="3" fontId="10" fillId="0" borderId="61" xfId="1" applyNumberFormat="1" applyFont="1" applyBorder="1" applyAlignment="1">
      <alignment vertical="center"/>
    </xf>
    <xf numFmtId="3" fontId="2" fillId="0" borderId="20" xfId="1" applyNumberFormat="1" applyFont="1" applyBorder="1" applyAlignment="1">
      <alignment vertical="center"/>
    </xf>
    <xf numFmtId="0" fontId="2" fillId="0" borderId="42" xfId="1" applyFont="1" applyBorder="1" applyAlignment="1">
      <alignment vertical="center"/>
    </xf>
    <xf numFmtId="0" fontId="2" fillId="0" borderId="43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5" fillId="0" borderId="0" xfId="0" applyFont="1"/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8" xfId="0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3" fontId="12" fillId="2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164" fontId="12" fillId="0" borderId="25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vertical="center"/>
    </xf>
    <xf numFmtId="3" fontId="12" fillId="4" borderId="28" xfId="0" applyNumberFormat="1" applyFont="1" applyFill="1" applyBorder="1" applyAlignment="1">
      <alignment vertical="center"/>
    </xf>
    <xf numFmtId="3" fontId="12" fillId="4" borderId="29" xfId="0" applyNumberFormat="1" applyFont="1" applyFill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12" fillId="4" borderId="0" xfId="0" applyNumberFormat="1" applyFont="1" applyFill="1" applyAlignment="1">
      <alignment vertical="center"/>
    </xf>
    <xf numFmtId="3" fontId="12" fillId="4" borderId="3" xfId="0" applyNumberFormat="1" applyFont="1" applyFill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3" fontId="20" fillId="0" borderId="29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3" fontId="12" fillId="4" borderId="5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 applyProtection="1">
      <alignment vertical="center"/>
      <protection locked="0"/>
    </xf>
    <xf numFmtId="3" fontId="12" fillId="4" borderId="29" xfId="0" applyNumberFormat="1" applyFont="1" applyFill="1" applyBorder="1" applyAlignment="1" applyProtection="1">
      <alignment vertical="center"/>
      <protection locked="0"/>
    </xf>
    <xf numFmtId="164" fontId="12" fillId="0" borderId="29" xfId="0" applyNumberFormat="1" applyFont="1" applyBorder="1" applyAlignment="1">
      <alignment vertical="center"/>
    </xf>
    <xf numFmtId="3" fontId="12" fillId="4" borderId="30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20" fillId="0" borderId="32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12" fillId="4" borderId="35" xfId="0" applyNumberFormat="1" applyFont="1" applyFill="1" applyBorder="1" applyAlignment="1">
      <alignment vertical="center"/>
    </xf>
    <xf numFmtId="3" fontId="12" fillId="4" borderId="36" xfId="0" applyNumberFormat="1" applyFont="1" applyFill="1" applyBorder="1" applyAlignment="1">
      <alignment vertical="center"/>
    </xf>
    <xf numFmtId="3" fontId="12" fillId="4" borderId="37" xfId="0" applyNumberFormat="1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3" fontId="12" fillId="4" borderId="38" xfId="0" applyNumberFormat="1" applyFont="1" applyFill="1" applyBorder="1" applyAlignment="1">
      <alignment vertical="center"/>
    </xf>
    <xf numFmtId="0" fontId="17" fillId="0" borderId="14" xfId="0" applyFont="1" applyBorder="1" applyAlignment="1">
      <alignment horizontal="left" vertical="center" wrapText="1" indent="1"/>
    </xf>
    <xf numFmtId="0" fontId="12" fillId="0" borderId="0" xfId="0" applyFont="1" applyAlignment="1">
      <alignment horizontal="right" vertical="center"/>
    </xf>
    <xf numFmtId="0" fontId="17" fillId="0" borderId="18" xfId="0" applyFont="1" applyBorder="1" applyAlignment="1">
      <alignment horizontal="left" vertical="center" wrapText="1" indent="1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3" fontId="12" fillId="4" borderId="39" xfId="0" applyNumberFormat="1" applyFont="1" applyFill="1" applyBorder="1" applyAlignment="1">
      <alignment vertical="center"/>
    </xf>
    <xf numFmtId="3" fontId="12" fillId="4" borderId="21" xfId="0" applyNumberFormat="1" applyFont="1" applyFill="1" applyBorder="1" applyAlignment="1">
      <alignment vertical="center"/>
    </xf>
    <xf numFmtId="3" fontId="20" fillId="0" borderId="4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/>
    </xf>
    <xf numFmtId="3" fontId="20" fillId="0" borderId="44" xfId="0" applyNumberFormat="1" applyFont="1" applyBorder="1" applyAlignment="1">
      <alignment horizontal="left" vertical="center" indent="1"/>
    </xf>
    <xf numFmtId="0" fontId="17" fillId="5" borderId="4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3" fontId="20" fillId="0" borderId="46" xfId="0" applyNumberFormat="1" applyFont="1" applyBorder="1" applyAlignment="1">
      <alignment horizontal="left" vertical="center" indent="1"/>
    </xf>
    <xf numFmtId="3" fontId="20" fillId="0" borderId="42" xfId="0" applyNumberFormat="1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/>
    </xf>
    <xf numFmtId="3" fontId="20" fillId="0" borderId="43" xfId="0" applyNumberFormat="1" applyFont="1" applyBorder="1" applyAlignment="1">
      <alignment vertical="center"/>
    </xf>
    <xf numFmtId="3" fontId="20" fillId="0" borderId="48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4"/>
    </xf>
    <xf numFmtId="0" fontId="15" fillId="0" borderId="8" xfId="0" applyFont="1" applyBorder="1"/>
    <xf numFmtId="3" fontId="20" fillId="0" borderId="9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12" fillId="2" borderId="9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3" fontId="12" fillId="4" borderId="46" xfId="0" applyNumberFormat="1" applyFont="1" applyFill="1" applyBorder="1" applyAlignment="1">
      <alignment vertical="center"/>
    </xf>
    <xf numFmtId="3" fontId="12" fillId="4" borderId="57" xfId="0" applyNumberFormat="1" applyFont="1" applyFill="1" applyBorder="1" applyAlignment="1">
      <alignment vertical="center"/>
    </xf>
    <xf numFmtId="3" fontId="20" fillId="0" borderId="58" xfId="0" applyNumberFormat="1" applyFont="1" applyBorder="1" applyAlignment="1">
      <alignment vertical="center"/>
    </xf>
    <xf numFmtId="3" fontId="20" fillId="0" borderId="36" xfId="0" applyNumberFormat="1" applyFont="1" applyBorder="1" applyAlignment="1">
      <alignment vertical="center"/>
    </xf>
    <xf numFmtId="3" fontId="12" fillId="4" borderId="54" xfId="0" applyNumberFormat="1" applyFont="1" applyFill="1" applyBorder="1" applyAlignment="1">
      <alignment vertical="center"/>
    </xf>
    <xf numFmtId="3" fontId="12" fillId="4" borderId="55" xfId="0" applyNumberFormat="1" applyFont="1" applyFill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59" xfId="0" applyNumberFormat="1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3" fontId="20" fillId="0" borderId="25" xfId="0" applyNumberFormat="1" applyFont="1" applyBorder="1" applyAlignment="1">
      <alignment vertical="center"/>
    </xf>
    <xf numFmtId="0" fontId="12" fillId="3" borderId="61" xfId="0" applyFont="1" applyFill="1" applyBorder="1" applyAlignment="1">
      <alignment horizontal="center" vertical="center"/>
    </xf>
    <xf numFmtId="3" fontId="20" fillId="0" borderId="6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1" fillId="0" borderId="0" xfId="0" applyFont="1"/>
    <xf numFmtId="0" fontId="26" fillId="0" borderId="64" xfId="0" applyFont="1" applyBorder="1" applyAlignment="1">
      <alignment horizontal="center" vertical="top" wrapText="1" readingOrder="1"/>
    </xf>
    <xf numFmtId="0" fontId="24" fillId="7" borderId="64" xfId="0" applyFont="1" applyFill="1" applyBorder="1" applyAlignment="1">
      <alignment vertical="center" wrapText="1" readingOrder="1"/>
    </xf>
    <xf numFmtId="0" fontId="24" fillId="7" borderId="64" xfId="0" applyFont="1" applyFill="1" applyBorder="1" applyAlignment="1">
      <alignment horizontal="right" vertical="center" wrapText="1" readingOrder="1"/>
    </xf>
    <xf numFmtId="0" fontId="31" fillId="0" borderId="64" xfId="0" applyFont="1" applyBorder="1" applyAlignment="1">
      <alignment vertical="center" wrapText="1" readingOrder="1"/>
    </xf>
    <xf numFmtId="0" fontId="27" fillId="0" borderId="64" xfId="0" applyFont="1" applyBorder="1" applyAlignment="1">
      <alignment vertical="center" wrapText="1" readingOrder="1"/>
    </xf>
    <xf numFmtId="0" fontId="27" fillId="0" borderId="64" xfId="0" applyFont="1" applyBorder="1" applyAlignment="1">
      <alignment horizontal="right" vertical="center" wrapText="1" readingOrder="1"/>
    </xf>
    <xf numFmtId="0" fontId="27" fillId="0" borderId="64" xfId="0" applyFont="1" applyBorder="1" applyAlignment="1">
      <alignment vertical="top" wrapText="1" readingOrder="1"/>
    </xf>
    <xf numFmtId="0" fontId="11" fillId="0" borderId="0" xfId="0" applyFont="1"/>
    <xf numFmtId="0" fontId="1" fillId="2" borderId="44" xfId="0" applyFont="1" applyFill="1" applyBorder="1" applyAlignment="1">
      <alignment horizontal="left" vertical="center" wrapText="1" indent="1"/>
    </xf>
    <xf numFmtId="0" fontId="1" fillId="2" borderId="62" xfId="0" applyFont="1" applyFill="1" applyBorder="1" applyAlignment="1">
      <alignment horizontal="left" vertical="center" wrapText="1" indent="1"/>
    </xf>
    <xf numFmtId="0" fontId="1" fillId="2" borderId="29" xfId="0" applyFont="1" applyFill="1" applyBorder="1" applyAlignment="1">
      <alignment horizontal="left" vertical="center" wrapText="1" inden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 indent="1"/>
    </xf>
    <xf numFmtId="0" fontId="1" fillId="2" borderId="63" xfId="0" applyFont="1" applyFill="1" applyBorder="1" applyAlignment="1">
      <alignment horizontal="left" vertical="center" wrapText="1" indent="1"/>
    </xf>
    <xf numFmtId="0" fontId="1" fillId="2" borderId="40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left" vertical="center" wrapText="1" indent="1"/>
    </xf>
    <xf numFmtId="0" fontId="7" fillId="2" borderId="4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5" fillId="6" borderId="8" xfId="0" applyFont="1" applyFill="1" applyBorder="1"/>
    <xf numFmtId="0" fontId="5" fillId="5" borderId="8" xfId="0" applyFont="1" applyFill="1" applyBorder="1"/>
    <xf numFmtId="0" fontId="1" fillId="2" borderId="41" xfId="0" applyFont="1" applyFill="1" applyBorder="1" applyAlignment="1">
      <alignment horizontal="left" vertical="center" wrapText="1" indent="1"/>
    </xf>
    <xf numFmtId="0" fontId="1" fillId="2" borderId="45" xfId="0" applyFont="1" applyFill="1" applyBorder="1" applyAlignment="1">
      <alignment horizontal="left" vertical="center" wrapText="1" indent="1"/>
    </xf>
    <xf numFmtId="0" fontId="1" fillId="2" borderId="25" xfId="0" applyFont="1" applyFill="1" applyBorder="1" applyAlignment="1">
      <alignment horizontal="left" vertical="center" wrapText="1" indent="1"/>
    </xf>
    <xf numFmtId="0" fontId="2" fillId="3" borderId="61" xfId="0" applyFont="1" applyFill="1" applyBorder="1" applyAlignment="1" applyProtection="1">
      <alignment horizontal="center" vertical="center" wrapText="1"/>
      <protection hidden="1"/>
    </xf>
    <xf numFmtId="0" fontId="1" fillId="2" borderId="44" xfId="1" applyFill="1" applyBorder="1" applyAlignment="1">
      <alignment horizontal="left" vertical="center" wrapText="1" indent="1"/>
    </xf>
    <xf numFmtId="0" fontId="1" fillId="2" borderId="62" xfId="1" applyFill="1" applyBorder="1" applyAlignment="1">
      <alignment horizontal="left" vertical="center" wrapText="1" indent="1"/>
    </xf>
    <xf numFmtId="0" fontId="1" fillId="2" borderId="29" xfId="1" applyFill="1" applyBorder="1" applyAlignment="1">
      <alignment horizontal="left" vertical="center" wrapText="1" inden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" fillId="2" borderId="46" xfId="1" applyFill="1" applyBorder="1" applyAlignment="1">
      <alignment horizontal="left" vertical="center" wrapText="1" indent="1"/>
    </xf>
    <xf numFmtId="0" fontId="1" fillId="2" borderId="63" xfId="1" applyFill="1" applyBorder="1" applyAlignment="1">
      <alignment horizontal="left" vertical="center" wrapText="1" indent="1"/>
    </xf>
    <xf numFmtId="0" fontId="1" fillId="2" borderId="40" xfId="1" applyFill="1" applyBorder="1" applyAlignment="1">
      <alignment horizontal="left" vertical="center" wrapText="1" indent="1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textRotation="90" wrapText="1"/>
    </xf>
    <xf numFmtId="0" fontId="2" fillId="0" borderId="1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42" xfId="1" applyFont="1" applyFill="1" applyBorder="1" applyAlignment="1">
      <alignment horizontal="center" vertical="center" wrapText="1"/>
    </xf>
    <xf numFmtId="0" fontId="7" fillId="3" borderId="43" xfId="1" applyFont="1" applyFill="1" applyBorder="1" applyAlignment="1">
      <alignment horizontal="center" vertical="center" wrapText="1"/>
    </xf>
    <xf numFmtId="0" fontId="2" fillId="3" borderId="41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2" fillId="3" borderId="49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3" borderId="51" xfId="1" applyFont="1" applyFill="1" applyBorder="1" applyAlignment="1">
      <alignment horizontal="center" vertical="center"/>
    </xf>
    <xf numFmtId="0" fontId="2" fillId="3" borderId="52" xfId="1" applyFont="1" applyFill="1" applyBorder="1" applyAlignment="1">
      <alignment horizontal="center" vertical="center"/>
    </xf>
    <xf numFmtId="0" fontId="2" fillId="3" borderId="53" xfId="1" applyFont="1" applyFill="1" applyBorder="1" applyAlignment="1">
      <alignment horizontal="center" vertical="center"/>
    </xf>
    <xf numFmtId="0" fontId="1" fillId="2" borderId="61" xfId="1" applyFill="1" applyBorder="1" applyAlignment="1">
      <alignment horizontal="left" vertical="center" wrapText="1" indent="1"/>
    </xf>
    <xf numFmtId="0" fontId="7" fillId="2" borderId="46" xfId="1" applyFont="1" applyFill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/>
    </xf>
    <xf numFmtId="0" fontId="7" fillId="4" borderId="49" xfId="1" applyFont="1" applyFill="1" applyBorder="1" applyAlignment="1">
      <alignment horizontal="center" vertical="center"/>
    </xf>
    <xf numFmtId="0" fontId="7" fillId="4" borderId="53" xfId="1" applyFont="1" applyFill="1" applyBorder="1" applyAlignment="1">
      <alignment horizontal="center" vertical="center"/>
    </xf>
    <xf numFmtId="0" fontId="7" fillId="2" borderId="46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  <protection hidden="1"/>
    </xf>
    <xf numFmtId="0" fontId="2" fillId="3" borderId="2" xfId="1" applyFont="1" applyFill="1" applyBorder="1" applyAlignment="1" applyProtection="1">
      <alignment horizontal="center" vertical="center" wrapText="1"/>
      <protection hidden="1"/>
    </xf>
    <xf numFmtId="0" fontId="2" fillId="3" borderId="3" xfId="1" applyFont="1" applyFill="1" applyBorder="1" applyAlignment="1" applyProtection="1">
      <alignment horizontal="center" vertical="center" wrapText="1"/>
      <protection hidden="1"/>
    </xf>
    <xf numFmtId="0" fontId="5" fillId="6" borderId="8" xfId="1" applyFont="1" applyFill="1" applyBorder="1"/>
    <xf numFmtId="0" fontId="5" fillId="5" borderId="8" xfId="1" applyFont="1" applyFill="1" applyBorder="1"/>
    <xf numFmtId="0" fontId="1" fillId="2" borderId="41" xfId="1" applyFill="1" applyBorder="1" applyAlignment="1">
      <alignment horizontal="left" vertical="center" wrapText="1" indent="1"/>
    </xf>
    <xf numFmtId="0" fontId="1" fillId="2" borderId="45" xfId="1" applyFill="1" applyBorder="1" applyAlignment="1">
      <alignment horizontal="left" vertical="center" wrapText="1" indent="1"/>
    </xf>
    <xf numFmtId="0" fontId="1" fillId="2" borderId="25" xfId="1" applyFill="1" applyBorder="1" applyAlignment="1">
      <alignment horizontal="left" vertical="center" wrapText="1" indent="1"/>
    </xf>
    <xf numFmtId="0" fontId="2" fillId="3" borderId="61" xfId="1" applyFont="1" applyFill="1" applyBorder="1" applyAlignment="1" applyProtection="1">
      <alignment horizontal="center" vertical="center" wrapText="1"/>
      <protection hidden="1"/>
    </xf>
    <xf numFmtId="0" fontId="15" fillId="6" borderId="8" xfId="0" applyFont="1" applyFill="1" applyBorder="1"/>
    <xf numFmtId="0" fontId="15" fillId="5" borderId="8" xfId="0" applyFont="1" applyFill="1" applyBorder="1"/>
    <xf numFmtId="0" fontId="11" fillId="2" borderId="41" xfId="0" applyFont="1" applyFill="1" applyBorder="1" applyAlignment="1">
      <alignment horizontal="left" vertical="center" wrapText="1" indent="1"/>
    </xf>
    <xf numFmtId="0" fontId="11" fillId="2" borderId="45" xfId="0" applyFont="1" applyFill="1" applyBorder="1" applyAlignment="1">
      <alignment horizontal="left" vertical="center" wrapText="1" indent="1"/>
    </xf>
    <xf numFmtId="0" fontId="11" fillId="2" borderId="25" xfId="0" applyFont="1" applyFill="1" applyBorder="1" applyAlignment="1">
      <alignment horizontal="left" vertical="center" wrapText="1" indent="1"/>
    </xf>
    <xf numFmtId="0" fontId="12" fillId="3" borderId="61" xfId="0" applyFont="1" applyFill="1" applyBorder="1" applyAlignment="1" applyProtection="1">
      <alignment horizontal="center" vertical="center" wrapText="1"/>
      <protection hidden="1"/>
    </xf>
    <xf numFmtId="0" fontId="11" fillId="2" borderId="44" xfId="0" applyFont="1" applyFill="1" applyBorder="1" applyAlignment="1">
      <alignment horizontal="left" vertical="center" wrapText="1" indent="1"/>
    </xf>
    <xf numFmtId="0" fontId="11" fillId="2" borderId="62" xfId="0" applyFont="1" applyFill="1" applyBorder="1" applyAlignment="1">
      <alignment horizontal="left" vertical="center" wrapText="1" indent="1"/>
    </xf>
    <xf numFmtId="0" fontId="11" fillId="2" borderId="29" xfId="0" applyFont="1" applyFill="1" applyBorder="1" applyAlignment="1">
      <alignment horizontal="left" vertical="center" wrapText="1" indent="1"/>
    </xf>
    <xf numFmtId="0" fontId="11" fillId="2" borderId="61" xfId="0" applyFont="1" applyFill="1" applyBorder="1" applyAlignment="1">
      <alignment horizontal="left" vertical="center" wrapText="1" indent="1"/>
    </xf>
    <xf numFmtId="0" fontId="17" fillId="2" borderId="46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2" xfId="0" applyFont="1" applyFill="1" applyBorder="1" applyAlignment="1" applyProtection="1">
      <alignment horizontal="center" vertical="center" wrapText="1"/>
      <protection hidden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12" fillId="3" borderId="41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left" vertical="center" wrapText="1" indent="1"/>
    </xf>
    <xf numFmtId="0" fontId="11" fillId="2" borderId="63" xfId="0" applyFont="1" applyFill="1" applyBorder="1" applyAlignment="1">
      <alignment horizontal="left" vertical="center" wrapText="1" indent="1"/>
    </xf>
    <xf numFmtId="0" fontId="11" fillId="2" borderId="40" xfId="0" applyFont="1" applyFill="1" applyBorder="1" applyAlignment="1">
      <alignment horizontal="left" vertical="center" wrapText="1" indent="1"/>
    </xf>
    <xf numFmtId="0" fontId="25" fillId="0" borderId="64" xfId="0" applyFont="1" applyBorder="1" applyAlignment="1">
      <alignment vertical="center" wrapText="1" readingOrder="1"/>
    </xf>
    <xf numFmtId="0" fontId="21" fillId="0" borderId="67" xfId="0" applyFont="1" applyBorder="1" applyAlignment="1">
      <alignment vertical="top" wrapText="1"/>
    </xf>
    <xf numFmtId="0" fontId="21" fillId="0" borderId="68" xfId="0" applyFont="1" applyBorder="1" applyAlignment="1">
      <alignment vertical="top" wrapText="1"/>
    </xf>
    <xf numFmtId="0" fontId="27" fillId="0" borderId="64" xfId="0" applyFont="1" applyBorder="1" applyAlignment="1">
      <alignment vertical="top" wrapText="1" readingOrder="1"/>
    </xf>
    <xf numFmtId="0" fontId="32" fillId="0" borderId="76" xfId="0" applyFont="1" applyBorder="1" applyAlignment="1">
      <alignment vertical="top" wrapText="1" readingOrder="1"/>
    </xf>
    <xf numFmtId="0" fontId="21" fillId="0" borderId="77" xfId="0" applyFont="1" applyBorder="1" applyAlignment="1">
      <alignment vertical="top" wrapText="1"/>
    </xf>
    <xf numFmtId="0" fontId="21" fillId="0" borderId="78" xfId="0" applyFont="1" applyBorder="1" applyAlignment="1">
      <alignment vertical="top" wrapText="1"/>
    </xf>
    <xf numFmtId="0" fontId="33" fillId="0" borderId="64" xfId="0" applyFont="1" applyBorder="1" applyAlignment="1">
      <alignment vertical="top" wrapText="1" readingOrder="1"/>
    </xf>
    <xf numFmtId="0" fontId="24" fillId="7" borderId="64" xfId="0" applyFont="1" applyFill="1" applyBorder="1" applyAlignment="1">
      <alignment horizontal="center" vertical="center" wrapText="1" readingOrder="1"/>
    </xf>
    <xf numFmtId="0" fontId="27" fillId="0" borderId="64" xfId="0" applyFont="1" applyBorder="1" applyAlignment="1">
      <alignment horizontal="right" vertical="center" wrapText="1" readingOrder="1"/>
    </xf>
    <xf numFmtId="0" fontId="28" fillId="0" borderId="0" xfId="0" applyFont="1" applyAlignment="1">
      <alignment vertical="top" wrapText="1" readingOrder="1"/>
    </xf>
    <xf numFmtId="0" fontId="21" fillId="0" borderId="0" xfId="0" applyFont="1"/>
    <xf numFmtId="0" fontId="26" fillId="0" borderId="64" xfId="0" applyFont="1" applyBorder="1" applyAlignment="1">
      <alignment vertical="center" wrapText="1" readingOrder="1"/>
    </xf>
    <xf numFmtId="0" fontId="21" fillId="0" borderId="65" xfId="0" applyFont="1" applyBorder="1" applyAlignment="1">
      <alignment vertical="top" wrapText="1"/>
    </xf>
    <xf numFmtId="0" fontId="21" fillId="0" borderId="66" xfId="0" applyFont="1" applyBorder="1" applyAlignment="1">
      <alignment vertical="top" wrapText="1"/>
    </xf>
    <xf numFmtId="0" fontId="21" fillId="7" borderId="69" xfId="0" applyFont="1" applyFill="1" applyBorder="1" applyAlignment="1">
      <alignment vertical="top" wrapText="1"/>
    </xf>
    <xf numFmtId="0" fontId="21" fillId="0" borderId="70" xfId="0" applyFont="1" applyBorder="1" applyAlignment="1">
      <alignment vertical="top" wrapText="1"/>
    </xf>
    <xf numFmtId="0" fontId="21" fillId="0" borderId="71" xfId="0" applyFont="1" applyBorder="1" applyAlignment="1">
      <alignment vertical="top" wrapText="1"/>
    </xf>
    <xf numFmtId="0" fontId="26" fillId="0" borderId="64" xfId="0" applyFont="1" applyBorder="1" applyAlignment="1">
      <alignment horizontal="left" vertical="center" wrapText="1" readingOrder="1"/>
    </xf>
    <xf numFmtId="0" fontId="27" fillId="0" borderId="64" xfId="0" applyFont="1" applyBorder="1" applyAlignment="1">
      <alignment vertical="center" wrapText="1" readingOrder="1"/>
    </xf>
    <xf numFmtId="0" fontId="30" fillId="7" borderId="64" xfId="0" applyFont="1" applyFill="1" applyBorder="1" applyAlignment="1">
      <alignment horizontal="center" vertical="center" wrapText="1" readingOrder="1"/>
    </xf>
    <xf numFmtId="0" fontId="26" fillId="0" borderId="64" xfId="0" applyFont="1" applyBorder="1" applyAlignment="1">
      <alignment vertical="top" wrapText="1" readingOrder="1"/>
    </xf>
    <xf numFmtId="0" fontId="25" fillId="7" borderId="64" xfId="0" applyFont="1" applyFill="1" applyBorder="1" applyAlignment="1">
      <alignment horizontal="center" vertical="center" wrapText="1" readingOrder="1"/>
    </xf>
    <xf numFmtId="0" fontId="21" fillId="0" borderId="69" xfId="0" applyFont="1" applyBorder="1" applyAlignment="1">
      <alignment vertical="top" wrapText="1"/>
    </xf>
    <xf numFmtId="0" fontId="21" fillId="0" borderId="72" xfId="0" applyFont="1" applyBorder="1" applyAlignment="1">
      <alignment vertical="top" wrapText="1"/>
    </xf>
    <xf numFmtId="0" fontId="26" fillId="0" borderId="64" xfId="0" applyFont="1" applyBorder="1" applyAlignment="1">
      <alignment horizontal="center" vertical="center" wrapText="1" readingOrder="1"/>
    </xf>
    <xf numFmtId="0" fontId="31" fillId="0" borderId="64" xfId="0" applyFont="1" applyBorder="1" applyAlignment="1">
      <alignment vertical="center" wrapText="1" readingOrder="1"/>
    </xf>
    <xf numFmtId="0" fontId="32" fillId="0" borderId="64" xfId="0" applyFont="1" applyBorder="1" applyAlignment="1">
      <alignment horizontal="left" vertical="center" wrapText="1" readingOrder="1"/>
    </xf>
    <xf numFmtId="0" fontId="21" fillId="7" borderId="72" xfId="0" applyFont="1" applyFill="1" applyBorder="1" applyAlignment="1">
      <alignment vertical="top" wrapText="1"/>
    </xf>
    <xf numFmtId="0" fontId="29" fillId="7" borderId="64" xfId="0" applyFont="1" applyFill="1" applyBorder="1" applyAlignment="1">
      <alignment horizontal="center" vertical="center" wrapText="1" readingOrder="1"/>
    </xf>
    <xf numFmtId="0" fontId="27" fillId="0" borderId="64" xfId="0" applyFont="1" applyBorder="1" applyAlignment="1">
      <alignment horizontal="center" vertical="center" wrapText="1" readingOrder="1"/>
    </xf>
    <xf numFmtId="0" fontId="21" fillId="7" borderId="74" xfId="0" applyFont="1" applyFill="1" applyBorder="1" applyAlignment="1">
      <alignment vertical="top" wrapText="1"/>
    </xf>
    <xf numFmtId="0" fontId="21" fillId="0" borderId="75" xfId="0" applyFont="1" applyBorder="1" applyAlignment="1">
      <alignment vertical="top" wrapText="1"/>
    </xf>
    <xf numFmtId="0" fontId="21" fillId="7" borderId="73" xfId="0" applyFont="1" applyFill="1" applyBorder="1" applyAlignment="1">
      <alignment vertical="top" wrapText="1"/>
    </xf>
    <xf numFmtId="0" fontId="21" fillId="0" borderId="74" xfId="0" applyFont="1" applyBorder="1" applyAlignment="1">
      <alignment vertical="top" wrapText="1"/>
    </xf>
    <xf numFmtId="0" fontId="26" fillId="0" borderId="64" xfId="0" applyFont="1" applyBorder="1" applyAlignment="1">
      <alignment horizontal="center" vertical="top" wrapText="1" readingOrder="1"/>
    </xf>
    <xf numFmtId="0" fontId="21" fillId="0" borderId="73" xfId="0" applyFont="1" applyBorder="1" applyAlignment="1">
      <alignment vertical="top" wrapText="1"/>
    </xf>
    <xf numFmtId="0" fontId="22" fillId="0" borderId="0" xfId="0" applyFont="1" applyAlignment="1">
      <alignment horizontal="center" vertical="top" wrapText="1" readingOrder="1"/>
    </xf>
    <xf numFmtId="0" fontId="23" fillId="0" borderId="0" xfId="0" applyFont="1" applyAlignment="1">
      <alignment vertical="top" wrapText="1" readingOrder="1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5" fillId="0" borderId="0" xfId="0" applyFont="1"/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8" xfId="0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3" fontId="12" fillId="2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164" fontId="12" fillId="0" borderId="25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vertical="center"/>
    </xf>
    <xf numFmtId="3" fontId="12" fillId="4" borderId="28" xfId="0" applyNumberFormat="1" applyFont="1" applyFill="1" applyBorder="1" applyAlignment="1">
      <alignment vertical="center"/>
    </xf>
    <xf numFmtId="3" fontId="12" fillId="4" borderId="29" xfId="0" applyNumberFormat="1" applyFont="1" applyFill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12" fillId="4" borderId="0" xfId="0" applyNumberFormat="1" applyFont="1" applyFill="1" applyAlignment="1">
      <alignment vertical="center"/>
    </xf>
    <xf numFmtId="3" fontId="12" fillId="4" borderId="3" xfId="0" applyNumberFormat="1" applyFont="1" applyFill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3" fontId="20" fillId="0" borderId="29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3" fontId="12" fillId="4" borderId="5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 applyProtection="1">
      <alignment vertical="center"/>
      <protection locked="0"/>
    </xf>
    <xf numFmtId="3" fontId="12" fillId="4" borderId="29" xfId="0" applyNumberFormat="1" applyFont="1" applyFill="1" applyBorder="1" applyAlignment="1" applyProtection="1">
      <alignment vertical="center"/>
      <protection locked="0"/>
    </xf>
    <xf numFmtId="164" fontId="12" fillId="0" borderId="29" xfId="0" applyNumberFormat="1" applyFont="1" applyBorder="1" applyAlignment="1">
      <alignment vertical="center"/>
    </xf>
    <xf numFmtId="3" fontId="12" fillId="4" borderId="30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20" fillId="0" borderId="32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12" fillId="4" borderId="35" xfId="0" applyNumberFormat="1" applyFont="1" applyFill="1" applyBorder="1" applyAlignment="1">
      <alignment vertical="center"/>
    </xf>
    <xf numFmtId="3" fontId="12" fillId="4" borderId="36" xfId="0" applyNumberFormat="1" applyFont="1" applyFill="1" applyBorder="1" applyAlignment="1">
      <alignment vertical="center"/>
    </xf>
    <xf numFmtId="3" fontId="12" fillId="4" borderId="37" xfId="0" applyNumberFormat="1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3" fontId="12" fillId="4" borderId="38" xfId="0" applyNumberFormat="1" applyFont="1" applyFill="1" applyBorder="1" applyAlignment="1">
      <alignment vertical="center"/>
    </xf>
    <xf numFmtId="0" fontId="17" fillId="0" borderId="14" xfId="0" applyFont="1" applyBorder="1" applyAlignment="1">
      <alignment horizontal="left" vertical="center" wrapText="1" indent="1"/>
    </xf>
    <xf numFmtId="0" fontId="12" fillId="0" borderId="0" xfId="0" applyFont="1" applyAlignment="1">
      <alignment horizontal="right" vertical="center"/>
    </xf>
    <xf numFmtId="0" fontId="17" fillId="0" borderId="18" xfId="0" applyFont="1" applyBorder="1" applyAlignment="1">
      <alignment horizontal="left" vertical="center" wrapText="1" indent="1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3" fontId="12" fillId="4" borderId="39" xfId="0" applyNumberFormat="1" applyFont="1" applyFill="1" applyBorder="1" applyAlignment="1">
      <alignment vertical="center"/>
    </xf>
    <xf numFmtId="3" fontId="12" fillId="4" borderId="21" xfId="0" applyNumberFormat="1" applyFont="1" applyFill="1" applyBorder="1" applyAlignment="1">
      <alignment vertical="center"/>
    </xf>
    <xf numFmtId="3" fontId="20" fillId="0" borderId="4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/>
    </xf>
    <xf numFmtId="3" fontId="20" fillId="0" borderId="44" xfId="0" applyNumberFormat="1" applyFont="1" applyBorder="1" applyAlignment="1">
      <alignment horizontal="left" vertical="center" indent="1"/>
    </xf>
    <xf numFmtId="0" fontId="17" fillId="5" borderId="4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3" fontId="20" fillId="0" borderId="46" xfId="0" applyNumberFormat="1" applyFont="1" applyBorder="1" applyAlignment="1">
      <alignment horizontal="left" vertical="center" indent="1"/>
    </xf>
    <xf numFmtId="3" fontId="20" fillId="0" borderId="42" xfId="0" applyNumberFormat="1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/>
    </xf>
    <xf numFmtId="3" fontId="20" fillId="0" borderId="43" xfId="0" applyNumberFormat="1" applyFont="1" applyBorder="1" applyAlignment="1">
      <alignment vertical="center"/>
    </xf>
    <xf numFmtId="3" fontId="20" fillId="0" borderId="48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4"/>
    </xf>
    <xf numFmtId="0" fontId="15" fillId="0" borderId="8" xfId="0" applyFont="1" applyBorder="1"/>
    <xf numFmtId="3" fontId="20" fillId="0" borderId="9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12" fillId="2" borderId="9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3" fontId="12" fillId="4" borderId="46" xfId="0" applyNumberFormat="1" applyFont="1" applyFill="1" applyBorder="1" applyAlignment="1">
      <alignment vertical="center"/>
    </xf>
    <xf numFmtId="3" fontId="12" fillId="4" borderId="57" xfId="0" applyNumberFormat="1" applyFont="1" applyFill="1" applyBorder="1" applyAlignment="1">
      <alignment vertical="center"/>
    </xf>
    <xf numFmtId="3" fontId="20" fillId="0" borderId="58" xfId="0" applyNumberFormat="1" applyFont="1" applyBorder="1" applyAlignment="1">
      <alignment vertical="center"/>
    </xf>
    <xf numFmtId="3" fontId="20" fillId="0" borderId="36" xfId="0" applyNumberFormat="1" applyFont="1" applyBorder="1" applyAlignment="1">
      <alignment vertical="center"/>
    </xf>
    <xf numFmtId="3" fontId="12" fillId="4" borderId="54" xfId="0" applyNumberFormat="1" applyFont="1" applyFill="1" applyBorder="1" applyAlignment="1">
      <alignment vertical="center"/>
    </xf>
    <xf numFmtId="3" fontId="12" fillId="4" borderId="55" xfId="0" applyNumberFormat="1" applyFont="1" applyFill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59" xfId="0" applyNumberFormat="1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3" fontId="20" fillId="0" borderId="25" xfId="0" applyNumberFormat="1" applyFont="1" applyBorder="1" applyAlignment="1">
      <alignment vertical="center"/>
    </xf>
    <xf numFmtId="0" fontId="12" fillId="3" borderId="61" xfId="0" applyFont="1" applyFill="1" applyBorder="1" applyAlignment="1">
      <alignment horizontal="center" vertical="center"/>
    </xf>
    <xf numFmtId="3" fontId="20" fillId="0" borderId="6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5" fillId="0" borderId="0" xfId="0" applyFont="1"/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8" xfId="0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3" fontId="12" fillId="2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164" fontId="12" fillId="0" borderId="25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vertical="center"/>
    </xf>
    <xf numFmtId="3" fontId="12" fillId="4" borderId="28" xfId="0" applyNumberFormat="1" applyFont="1" applyFill="1" applyBorder="1" applyAlignment="1">
      <alignment vertical="center"/>
    </xf>
    <xf numFmtId="3" fontId="12" fillId="4" borderId="29" xfId="0" applyNumberFormat="1" applyFont="1" applyFill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12" fillId="4" borderId="0" xfId="0" applyNumberFormat="1" applyFont="1" applyFill="1" applyAlignment="1">
      <alignment vertical="center"/>
    </xf>
    <xf numFmtId="3" fontId="12" fillId="4" borderId="3" xfId="0" applyNumberFormat="1" applyFont="1" applyFill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3" fontId="20" fillId="0" borderId="29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3" fontId="12" fillId="4" borderId="5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 applyProtection="1">
      <alignment vertical="center"/>
      <protection locked="0"/>
    </xf>
    <xf numFmtId="3" fontId="12" fillId="4" borderId="29" xfId="0" applyNumberFormat="1" applyFont="1" applyFill="1" applyBorder="1" applyAlignment="1" applyProtection="1">
      <alignment vertical="center"/>
      <protection locked="0"/>
    </xf>
    <xf numFmtId="164" fontId="12" fillId="0" borderId="29" xfId="0" applyNumberFormat="1" applyFont="1" applyBorder="1" applyAlignment="1">
      <alignment vertical="center"/>
    </xf>
    <xf numFmtId="3" fontId="12" fillId="4" borderId="30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20" fillId="0" borderId="32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12" fillId="4" borderId="35" xfId="0" applyNumberFormat="1" applyFont="1" applyFill="1" applyBorder="1" applyAlignment="1">
      <alignment vertical="center"/>
    </xf>
    <xf numFmtId="3" fontId="12" fillId="4" borderId="36" xfId="0" applyNumberFormat="1" applyFont="1" applyFill="1" applyBorder="1" applyAlignment="1">
      <alignment vertical="center"/>
    </xf>
    <xf numFmtId="3" fontId="12" fillId="4" borderId="37" xfId="0" applyNumberFormat="1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3" fontId="12" fillId="4" borderId="38" xfId="0" applyNumberFormat="1" applyFont="1" applyFill="1" applyBorder="1" applyAlignment="1">
      <alignment vertical="center"/>
    </xf>
    <xf numFmtId="0" fontId="17" fillId="0" borderId="14" xfId="0" applyFont="1" applyBorder="1" applyAlignment="1">
      <alignment horizontal="left" vertical="center" wrapText="1" indent="1"/>
    </xf>
    <xf numFmtId="0" fontId="12" fillId="0" borderId="0" xfId="0" applyFont="1" applyAlignment="1">
      <alignment horizontal="right" vertical="center"/>
    </xf>
    <xf numFmtId="0" fontId="17" fillId="0" borderId="18" xfId="0" applyFont="1" applyBorder="1" applyAlignment="1">
      <alignment horizontal="left" vertical="center" wrapText="1" indent="1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3" fontId="12" fillId="4" borderId="39" xfId="0" applyNumberFormat="1" applyFont="1" applyFill="1" applyBorder="1" applyAlignment="1">
      <alignment vertical="center"/>
    </xf>
    <xf numFmtId="3" fontId="12" fillId="4" borderId="21" xfId="0" applyNumberFormat="1" applyFont="1" applyFill="1" applyBorder="1" applyAlignment="1">
      <alignment vertical="center"/>
    </xf>
    <xf numFmtId="3" fontId="20" fillId="0" borderId="4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/>
    </xf>
    <xf numFmtId="3" fontId="20" fillId="0" borderId="44" xfId="0" applyNumberFormat="1" applyFont="1" applyBorder="1" applyAlignment="1">
      <alignment horizontal="left" vertical="center" indent="1"/>
    </xf>
    <xf numFmtId="0" fontId="17" fillId="5" borderId="4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3" fontId="20" fillId="0" borderId="46" xfId="0" applyNumberFormat="1" applyFont="1" applyBorder="1" applyAlignment="1">
      <alignment horizontal="left" vertical="center" indent="1"/>
    </xf>
    <xf numFmtId="3" fontId="20" fillId="0" borderId="42" xfId="0" applyNumberFormat="1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/>
    </xf>
    <xf numFmtId="3" fontId="20" fillId="0" borderId="43" xfId="0" applyNumberFormat="1" applyFont="1" applyBorder="1" applyAlignment="1">
      <alignment vertical="center"/>
    </xf>
    <xf numFmtId="3" fontId="20" fillId="0" borderId="48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4"/>
    </xf>
    <xf numFmtId="0" fontId="15" fillId="0" borderId="8" xfId="0" applyFont="1" applyBorder="1"/>
    <xf numFmtId="3" fontId="20" fillId="0" borderId="9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12" fillId="2" borderId="9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3" fontId="12" fillId="4" borderId="46" xfId="0" applyNumberFormat="1" applyFont="1" applyFill="1" applyBorder="1" applyAlignment="1">
      <alignment vertical="center"/>
    </xf>
    <xf numFmtId="3" fontId="12" fillId="4" borderId="57" xfId="0" applyNumberFormat="1" applyFont="1" applyFill="1" applyBorder="1" applyAlignment="1">
      <alignment vertical="center"/>
    </xf>
    <xf numFmtId="3" fontId="20" fillId="0" borderId="58" xfId="0" applyNumberFormat="1" applyFont="1" applyBorder="1" applyAlignment="1">
      <alignment vertical="center"/>
    </xf>
    <xf numFmtId="3" fontId="20" fillId="0" borderId="36" xfId="0" applyNumberFormat="1" applyFont="1" applyBorder="1" applyAlignment="1">
      <alignment vertical="center"/>
    </xf>
    <xf numFmtId="3" fontId="12" fillId="4" borderId="54" xfId="0" applyNumberFormat="1" applyFont="1" applyFill="1" applyBorder="1" applyAlignment="1">
      <alignment vertical="center"/>
    </xf>
    <xf numFmtId="3" fontId="12" fillId="4" borderId="55" xfId="0" applyNumberFormat="1" applyFont="1" applyFill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59" xfId="0" applyNumberFormat="1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3" fontId="20" fillId="0" borderId="25" xfId="0" applyNumberFormat="1" applyFont="1" applyBorder="1" applyAlignment="1">
      <alignment vertical="center"/>
    </xf>
    <xf numFmtId="0" fontId="12" fillId="3" borderId="61" xfId="0" applyFont="1" applyFill="1" applyBorder="1" applyAlignment="1">
      <alignment horizontal="center" vertical="center"/>
    </xf>
    <xf numFmtId="3" fontId="20" fillId="0" borderId="6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5" fillId="0" borderId="0" xfId="0" applyFont="1"/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8" xfId="0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3" fontId="12" fillId="2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164" fontId="12" fillId="0" borderId="25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vertical="center"/>
    </xf>
    <xf numFmtId="3" fontId="12" fillId="4" borderId="28" xfId="0" applyNumberFormat="1" applyFont="1" applyFill="1" applyBorder="1" applyAlignment="1">
      <alignment vertical="center"/>
    </xf>
    <xf numFmtId="3" fontId="12" fillId="4" borderId="29" xfId="0" applyNumberFormat="1" applyFont="1" applyFill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12" fillId="4" borderId="0" xfId="0" applyNumberFormat="1" applyFont="1" applyFill="1" applyAlignment="1">
      <alignment vertical="center"/>
    </xf>
    <xf numFmtId="3" fontId="12" fillId="4" borderId="3" xfId="0" applyNumberFormat="1" applyFont="1" applyFill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3" fontId="20" fillId="0" borderId="29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3" fontId="12" fillId="4" borderId="5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 applyProtection="1">
      <alignment vertical="center"/>
      <protection locked="0"/>
    </xf>
    <xf numFmtId="3" fontId="12" fillId="4" borderId="29" xfId="0" applyNumberFormat="1" applyFont="1" applyFill="1" applyBorder="1" applyAlignment="1" applyProtection="1">
      <alignment vertical="center"/>
      <protection locked="0"/>
    </xf>
    <xf numFmtId="164" fontId="12" fillId="0" borderId="29" xfId="0" applyNumberFormat="1" applyFont="1" applyBorder="1" applyAlignment="1">
      <alignment vertical="center"/>
    </xf>
    <xf numFmtId="3" fontId="12" fillId="4" borderId="30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20" fillId="0" borderId="32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12" fillId="4" borderId="35" xfId="0" applyNumberFormat="1" applyFont="1" applyFill="1" applyBorder="1" applyAlignment="1">
      <alignment vertical="center"/>
    </xf>
    <xf numFmtId="3" fontId="12" fillId="4" borderId="36" xfId="0" applyNumberFormat="1" applyFont="1" applyFill="1" applyBorder="1" applyAlignment="1">
      <alignment vertical="center"/>
    </xf>
    <xf numFmtId="3" fontId="12" fillId="4" borderId="37" xfId="0" applyNumberFormat="1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3" fontId="12" fillId="4" borderId="38" xfId="0" applyNumberFormat="1" applyFont="1" applyFill="1" applyBorder="1" applyAlignment="1">
      <alignment vertical="center"/>
    </xf>
    <xf numFmtId="0" fontId="17" fillId="0" borderId="14" xfId="0" applyFont="1" applyBorder="1" applyAlignment="1">
      <alignment horizontal="left" vertical="center" wrapText="1" indent="1"/>
    </xf>
    <xf numFmtId="0" fontId="12" fillId="0" borderId="0" xfId="0" applyFont="1" applyAlignment="1">
      <alignment horizontal="right" vertical="center"/>
    </xf>
    <xf numFmtId="0" fontId="17" fillId="0" borderId="18" xfId="0" applyFont="1" applyBorder="1" applyAlignment="1">
      <alignment horizontal="left" vertical="center" wrapText="1" indent="1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3" fontId="12" fillId="4" borderId="39" xfId="0" applyNumberFormat="1" applyFont="1" applyFill="1" applyBorder="1" applyAlignment="1">
      <alignment vertical="center"/>
    </xf>
    <xf numFmtId="3" fontId="12" fillId="4" borderId="21" xfId="0" applyNumberFormat="1" applyFont="1" applyFill="1" applyBorder="1" applyAlignment="1">
      <alignment vertical="center"/>
    </xf>
    <xf numFmtId="3" fontId="20" fillId="0" borderId="4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/>
    </xf>
    <xf numFmtId="3" fontId="20" fillId="0" borderId="44" xfId="0" applyNumberFormat="1" applyFont="1" applyBorder="1" applyAlignment="1">
      <alignment horizontal="left" vertical="center" indent="1"/>
    </xf>
    <xf numFmtId="0" fontId="17" fillId="5" borderId="4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3" fontId="20" fillId="0" borderId="46" xfId="0" applyNumberFormat="1" applyFont="1" applyBorder="1" applyAlignment="1">
      <alignment horizontal="left" vertical="center" indent="1"/>
    </xf>
    <xf numFmtId="3" fontId="20" fillId="0" borderId="42" xfId="0" applyNumberFormat="1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/>
    </xf>
    <xf numFmtId="3" fontId="20" fillId="0" borderId="43" xfId="0" applyNumberFormat="1" applyFont="1" applyBorder="1" applyAlignment="1">
      <alignment vertical="center"/>
    </xf>
    <xf numFmtId="3" fontId="20" fillId="0" borderId="48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4"/>
    </xf>
    <xf numFmtId="0" fontId="15" fillId="0" borderId="8" xfId="0" applyFont="1" applyBorder="1"/>
    <xf numFmtId="3" fontId="20" fillId="0" borderId="9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12" fillId="2" borderId="9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3" fontId="12" fillId="4" borderId="46" xfId="0" applyNumberFormat="1" applyFont="1" applyFill="1" applyBorder="1" applyAlignment="1">
      <alignment vertical="center"/>
    </xf>
    <xf numFmtId="3" fontId="12" fillId="4" borderId="57" xfId="0" applyNumberFormat="1" applyFont="1" applyFill="1" applyBorder="1" applyAlignment="1">
      <alignment vertical="center"/>
    </xf>
    <xf numFmtId="3" fontId="20" fillId="0" borderId="58" xfId="0" applyNumberFormat="1" applyFont="1" applyBorder="1" applyAlignment="1">
      <alignment vertical="center"/>
    </xf>
    <xf numFmtId="3" fontId="20" fillId="0" borderId="36" xfId="0" applyNumberFormat="1" applyFont="1" applyBorder="1" applyAlignment="1">
      <alignment vertical="center"/>
    </xf>
    <xf numFmtId="3" fontId="12" fillId="4" borderId="54" xfId="0" applyNumberFormat="1" applyFont="1" applyFill="1" applyBorder="1" applyAlignment="1">
      <alignment vertical="center"/>
    </xf>
    <xf numFmtId="3" fontId="12" fillId="4" borderId="55" xfId="0" applyNumberFormat="1" applyFont="1" applyFill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59" xfId="0" applyNumberFormat="1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3" fontId="20" fillId="0" borderId="25" xfId="0" applyNumberFormat="1" applyFont="1" applyBorder="1" applyAlignment="1">
      <alignment vertical="center"/>
    </xf>
    <xf numFmtId="0" fontId="12" fillId="3" borderId="61" xfId="0" applyFont="1" applyFill="1" applyBorder="1" applyAlignment="1">
      <alignment horizontal="center" vertical="center"/>
    </xf>
    <xf numFmtId="3" fontId="20" fillId="0" borderId="6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5" fillId="0" borderId="0" xfId="0" applyFont="1"/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8" xfId="0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indent="1"/>
    </xf>
    <xf numFmtId="0" fontId="12" fillId="0" borderId="0" xfId="0" applyFont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3" fontId="12" fillId="2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164" fontId="12" fillId="0" borderId="25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vertical="center"/>
    </xf>
    <xf numFmtId="3" fontId="12" fillId="4" borderId="28" xfId="0" applyNumberFormat="1" applyFont="1" applyFill="1" applyBorder="1" applyAlignment="1">
      <alignment vertical="center"/>
    </xf>
    <xf numFmtId="3" fontId="12" fillId="4" borderId="29" xfId="0" applyNumberFormat="1" applyFont="1" applyFill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12" fillId="4" borderId="0" xfId="0" applyNumberFormat="1" applyFont="1" applyFill="1" applyAlignment="1">
      <alignment vertical="center"/>
    </xf>
    <xf numFmtId="3" fontId="12" fillId="4" borderId="3" xfId="0" applyNumberFormat="1" applyFont="1" applyFill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3" fontId="20" fillId="0" borderId="29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3" fontId="12" fillId="4" borderId="5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 applyProtection="1">
      <alignment vertical="center"/>
      <protection locked="0"/>
    </xf>
    <xf numFmtId="3" fontId="12" fillId="4" borderId="29" xfId="0" applyNumberFormat="1" applyFont="1" applyFill="1" applyBorder="1" applyAlignment="1" applyProtection="1">
      <alignment vertical="center"/>
      <protection locked="0"/>
    </xf>
    <xf numFmtId="164" fontId="12" fillId="0" borderId="29" xfId="0" applyNumberFormat="1" applyFont="1" applyBorder="1" applyAlignment="1">
      <alignment vertical="center"/>
    </xf>
    <xf numFmtId="3" fontId="12" fillId="4" borderId="30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20" fillId="0" borderId="32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12" fillId="4" borderId="35" xfId="0" applyNumberFormat="1" applyFont="1" applyFill="1" applyBorder="1" applyAlignment="1">
      <alignment vertical="center"/>
    </xf>
    <xf numFmtId="3" fontId="12" fillId="4" borderId="36" xfId="0" applyNumberFormat="1" applyFont="1" applyFill="1" applyBorder="1" applyAlignment="1">
      <alignment vertical="center"/>
    </xf>
    <xf numFmtId="3" fontId="12" fillId="4" borderId="37" xfId="0" applyNumberFormat="1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3" fontId="12" fillId="4" borderId="38" xfId="0" applyNumberFormat="1" applyFont="1" applyFill="1" applyBorder="1" applyAlignment="1">
      <alignment vertical="center"/>
    </xf>
    <xf numFmtId="0" fontId="17" fillId="0" borderId="14" xfId="0" applyFont="1" applyBorder="1" applyAlignment="1">
      <alignment horizontal="left" vertical="center" wrapText="1" indent="1"/>
    </xf>
    <xf numFmtId="0" fontId="12" fillId="0" borderId="0" xfId="0" applyFont="1" applyAlignment="1">
      <alignment horizontal="right" vertical="center"/>
    </xf>
    <xf numFmtId="0" fontId="17" fillId="0" borderId="18" xfId="0" applyFont="1" applyBorder="1" applyAlignment="1">
      <alignment horizontal="left" vertical="center" wrapText="1" indent="1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3" fontId="12" fillId="4" borderId="39" xfId="0" applyNumberFormat="1" applyFont="1" applyFill="1" applyBorder="1" applyAlignment="1">
      <alignment vertical="center"/>
    </xf>
    <xf numFmtId="3" fontId="12" fillId="4" borderId="21" xfId="0" applyNumberFormat="1" applyFont="1" applyFill="1" applyBorder="1" applyAlignment="1">
      <alignment vertical="center"/>
    </xf>
    <xf numFmtId="3" fontId="20" fillId="0" borderId="4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/>
    </xf>
    <xf numFmtId="3" fontId="20" fillId="0" borderId="44" xfId="0" applyNumberFormat="1" applyFont="1" applyBorder="1" applyAlignment="1">
      <alignment horizontal="left" vertical="center" indent="1"/>
    </xf>
    <xf numFmtId="0" fontId="17" fillId="5" borderId="4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3" fontId="20" fillId="0" borderId="46" xfId="0" applyNumberFormat="1" applyFont="1" applyBorder="1" applyAlignment="1">
      <alignment horizontal="left" vertical="center" indent="1"/>
    </xf>
    <xf numFmtId="3" fontId="20" fillId="0" borderId="42" xfId="0" applyNumberFormat="1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/>
    </xf>
    <xf numFmtId="3" fontId="20" fillId="0" borderId="43" xfId="0" applyNumberFormat="1" applyFont="1" applyBorder="1" applyAlignment="1">
      <alignment vertical="center"/>
    </xf>
    <xf numFmtId="3" fontId="20" fillId="0" borderId="48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4"/>
    </xf>
    <xf numFmtId="0" fontId="15" fillId="0" borderId="8" xfId="0" applyFont="1" applyBorder="1"/>
    <xf numFmtId="3" fontId="20" fillId="0" borderId="9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12" fillId="2" borderId="9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3" fontId="12" fillId="4" borderId="46" xfId="0" applyNumberFormat="1" applyFont="1" applyFill="1" applyBorder="1" applyAlignment="1">
      <alignment vertical="center"/>
    </xf>
    <xf numFmtId="3" fontId="12" fillId="4" borderId="57" xfId="0" applyNumberFormat="1" applyFont="1" applyFill="1" applyBorder="1" applyAlignment="1">
      <alignment vertical="center"/>
    </xf>
    <xf numFmtId="3" fontId="20" fillId="0" borderId="58" xfId="0" applyNumberFormat="1" applyFont="1" applyBorder="1" applyAlignment="1">
      <alignment vertical="center"/>
    </xf>
    <xf numFmtId="3" fontId="20" fillId="0" borderId="36" xfId="0" applyNumberFormat="1" applyFont="1" applyBorder="1" applyAlignment="1">
      <alignment vertical="center"/>
    </xf>
    <xf numFmtId="3" fontId="12" fillId="4" borderId="54" xfId="0" applyNumberFormat="1" applyFont="1" applyFill="1" applyBorder="1" applyAlignment="1">
      <alignment vertical="center"/>
    </xf>
    <xf numFmtId="3" fontId="12" fillId="4" borderId="55" xfId="0" applyNumberFormat="1" applyFont="1" applyFill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59" xfId="0" applyNumberFormat="1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3" fontId="20" fillId="0" borderId="25" xfId="0" applyNumberFormat="1" applyFont="1" applyBorder="1" applyAlignment="1">
      <alignment vertical="center"/>
    </xf>
    <xf numFmtId="0" fontId="12" fillId="3" borderId="61" xfId="0" applyFont="1" applyFill="1" applyBorder="1" applyAlignment="1">
      <alignment horizontal="center" vertical="center"/>
    </xf>
    <xf numFmtId="3" fontId="20" fillId="0" borderId="6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21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47625</xdr:rowOff>
    </xdr:from>
    <xdr:to>
      <xdr:col>3</xdr:col>
      <xdr:colOff>428625</xdr:colOff>
      <xdr:row>2</xdr:row>
      <xdr:rowOff>219075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28600"/>
          <a:ext cx="2343150" cy="428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47625</xdr:rowOff>
    </xdr:from>
    <xdr:to>
      <xdr:col>3</xdr:col>
      <xdr:colOff>371475</xdr:colOff>
      <xdr:row>3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38125"/>
          <a:ext cx="2343150" cy="438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showGridLines="0" zoomScale="70" zoomScaleNormal="70" workbookViewId="0">
      <selection activeCell="H20" sqref="H20"/>
    </sheetView>
  </sheetViews>
  <sheetFormatPr baseColWidth="10" defaultColWidth="11.140625" defaultRowHeight="14.25" customHeight="1"/>
  <cols>
    <col min="1" max="19" width="11.140625" style="1" customWidth="1"/>
  </cols>
  <sheetData>
    <row r="1" spans="1:19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1">
      <c r="A2" s="352" t="s">
        <v>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4"/>
    </row>
    <row r="3" spans="1:19" ht="18.75">
      <c r="A3" s="355" t="s">
        <v>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7"/>
    </row>
    <row r="4" spans="1:19" ht="15.75">
      <c r="A4" s="5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75" t="s">
        <v>2</v>
      </c>
      <c r="Q4" s="376"/>
      <c r="R4" s="6"/>
      <c r="S4" s="8"/>
    </row>
    <row r="5" spans="1:19" ht="26.25">
      <c r="A5" s="358" t="s">
        <v>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60"/>
    </row>
    <row r="6" spans="1:19" ht="15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5.75">
      <c r="A7" s="5"/>
      <c r="B7" s="9"/>
      <c r="C7" s="9"/>
      <c r="D7" s="10" t="s">
        <v>4</v>
      </c>
      <c r="E7" s="11"/>
      <c r="F7" s="9" t="s">
        <v>76</v>
      </c>
      <c r="G7" s="9"/>
      <c r="H7" s="9"/>
      <c r="I7" s="9"/>
      <c r="J7" s="6"/>
      <c r="K7" s="6"/>
      <c r="L7" s="6"/>
      <c r="M7" s="6"/>
      <c r="N7" s="6"/>
      <c r="O7" s="9" t="s">
        <v>5</v>
      </c>
      <c r="P7" s="12" t="s">
        <v>91</v>
      </c>
      <c r="Q7" s="13" t="s">
        <v>6</v>
      </c>
      <c r="R7" s="6"/>
      <c r="S7" s="8"/>
    </row>
    <row r="8" spans="1:19" ht="15">
      <c r="A8" s="5"/>
      <c r="B8" s="14"/>
      <c r="C8" s="15"/>
      <c r="D8" s="16" t="s">
        <v>7</v>
      </c>
      <c r="E8" s="10"/>
      <c r="F8" s="14" t="s">
        <v>83</v>
      </c>
      <c r="G8" s="14"/>
      <c r="H8" s="14"/>
      <c r="I8" s="14"/>
      <c r="J8" s="14"/>
      <c r="K8" s="14"/>
      <c r="L8" s="14"/>
      <c r="M8" s="14"/>
      <c r="N8" s="14"/>
      <c r="O8" s="10" t="s">
        <v>8</v>
      </c>
      <c r="P8" s="17">
        <v>2023</v>
      </c>
      <c r="Q8" s="14"/>
      <c r="R8" s="14"/>
      <c r="S8" s="18"/>
    </row>
    <row r="9" spans="1:19" ht="15">
      <c r="A9" s="5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</row>
    <row r="10" spans="1:19" ht="15.75">
      <c r="A10" s="5"/>
      <c r="B10" s="361" t="s">
        <v>9</v>
      </c>
      <c r="C10" s="362"/>
      <c r="D10" s="362" t="s">
        <v>10</v>
      </c>
      <c r="E10" s="362" t="s">
        <v>11</v>
      </c>
      <c r="F10" s="362"/>
      <c r="G10" s="362" t="s">
        <v>12</v>
      </c>
      <c r="H10" s="362"/>
      <c r="I10" s="362" t="s">
        <v>13</v>
      </c>
      <c r="J10" s="362"/>
      <c r="K10" s="362" t="s">
        <v>14</v>
      </c>
      <c r="L10" s="362"/>
      <c r="M10" s="362" t="s">
        <v>15</v>
      </c>
      <c r="N10" s="367"/>
      <c r="O10" s="369" t="s">
        <v>16</v>
      </c>
      <c r="P10" s="372" t="s">
        <v>17</v>
      </c>
      <c r="Q10" s="372" t="s">
        <v>18</v>
      </c>
      <c r="R10" s="6"/>
      <c r="S10" s="8"/>
    </row>
    <row r="11" spans="1:19" ht="15.75">
      <c r="A11" s="5"/>
      <c r="B11" s="363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8"/>
      <c r="O11" s="370"/>
      <c r="P11" s="373"/>
      <c r="Q11" s="373"/>
      <c r="R11" s="6"/>
      <c r="S11" s="8"/>
    </row>
    <row r="12" spans="1:19" ht="30">
      <c r="A12" s="5"/>
      <c r="B12" s="365"/>
      <c r="C12" s="366"/>
      <c r="D12" s="366"/>
      <c r="E12" s="20" t="s">
        <v>19</v>
      </c>
      <c r="F12" s="19" t="s">
        <v>20</v>
      </c>
      <c r="G12" s="20" t="s">
        <v>19</v>
      </c>
      <c r="H12" s="19" t="s">
        <v>20</v>
      </c>
      <c r="I12" s="20" t="s">
        <v>19</v>
      </c>
      <c r="J12" s="19" t="s">
        <v>20</v>
      </c>
      <c r="K12" s="20" t="s">
        <v>19</v>
      </c>
      <c r="L12" s="19" t="s">
        <v>20</v>
      </c>
      <c r="M12" s="20" t="s">
        <v>19</v>
      </c>
      <c r="N12" s="21" t="s">
        <v>20</v>
      </c>
      <c r="O12" s="371"/>
      <c r="P12" s="374"/>
      <c r="Q12" s="374"/>
      <c r="R12" s="6"/>
      <c r="S12" s="8"/>
    </row>
    <row r="13" spans="1:19" ht="15.75">
      <c r="A13" s="5"/>
      <c r="B13" s="381" t="s">
        <v>11</v>
      </c>
      <c r="C13" s="382"/>
      <c r="D13" s="22" t="s">
        <v>21</v>
      </c>
      <c r="E13" s="23">
        <f t="shared" ref="E13:O13" si="0">SUM(E15,E17,E19,E21,E23,E25,E27,E29,E30,E31,E32,E33,E34)</f>
        <v>79</v>
      </c>
      <c r="F13" s="23">
        <f t="shared" si="0"/>
        <v>210</v>
      </c>
      <c r="G13" s="24">
        <f t="shared" si="0"/>
        <v>1</v>
      </c>
      <c r="H13" s="24">
        <f t="shared" si="0"/>
        <v>2</v>
      </c>
      <c r="I13" s="24">
        <f t="shared" si="0"/>
        <v>42</v>
      </c>
      <c r="J13" s="24">
        <f t="shared" si="0"/>
        <v>99</v>
      </c>
      <c r="K13" s="24">
        <f t="shared" si="0"/>
        <v>36</v>
      </c>
      <c r="L13" s="24">
        <f t="shared" si="0"/>
        <v>109</v>
      </c>
      <c r="M13" s="24">
        <f t="shared" si="0"/>
        <v>0</v>
      </c>
      <c r="N13" s="24">
        <f t="shared" si="0"/>
        <v>0</v>
      </c>
      <c r="O13" s="25">
        <f t="shared" si="0"/>
        <v>1</v>
      </c>
      <c r="P13" s="26">
        <f>(P15+P17+P19+P21+P23+P25+P27+P29+P30+P31+P33+P32+P34)</f>
        <v>0</v>
      </c>
      <c r="Q13" s="27">
        <f>Q16+Q18+Q20+Q22+Q24+Q26+Q28+Q29+Q30+Q31+Q32+Q33+Q34</f>
        <v>61.82820512820512</v>
      </c>
      <c r="R13" s="6"/>
      <c r="S13" s="8"/>
    </row>
    <row r="14" spans="1:19" ht="15.75">
      <c r="A14" s="5"/>
      <c r="B14" s="383"/>
      <c r="C14" s="384"/>
      <c r="D14" s="28" t="s">
        <v>22</v>
      </c>
      <c r="E14" s="23">
        <f>SUM(E16,E18,E20,E22,E24,E26,E28,E30,E31,E32,E33,E34,E35)</f>
        <v>187</v>
      </c>
      <c r="F14" s="23">
        <f>SUM(F16,F18,F20,F22,F24,F26,F28,F30,F31,F32,F33,F34,F35)</f>
        <v>2742</v>
      </c>
      <c r="G14" s="29">
        <f t="shared" ref="G14:N14" si="1">SUM(G16,G18,G20,G22,G24,G26,G28)</f>
        <v>1</v>
      </c>
      <c r="H14" s="29">
        <f t="shared" si="1"/>
        <v>60</v>
      </c>
      <c r="I14" s="29">
        <f t="shared" si="1"/>
        <v>112</v>
      </c>
      <c r="J14" s="29">
        <f t="shared" si="1"/>
        <v>967</v>
      </c>
      <c r="K14" s="29">
        <f t="shared" si="1"/>
        <v>70</v>
      </c>
      <c r="L14" s="29">
        <f t="shared" si="1"/>
        <v>1715</v>
      </c>
      <c r="M14" s="29">
        <f t="shared" si="1"/>
        <v>0</v>
      </c>
      <c r="N14" s="29">
        <f t="shared" si="1"/>
        <v>0</v>
      </c>
      <c r="O14" s="30"/>
      <c r="P14" s="31"/>
      <c r="Q14" s="32"/>
      <c r="R14" s="6"/>
      <c r="S14" s="8"/>
    </row>
    <row r="15" spans="1:19" ht="15.75">
      <c r="A15" s="5"/>
      <c r="B15" s="377" t="s">
        <v>23</v>
      </c>
      <c r="C15" s="378"/>
      <c r="D15" s="22" t="s">
        <v>21</v>
      </c>
      <c r="E15" s="33">
        <f t="shared" ref="E15:E34" si="2">G15+I15+K15+M15</f>
        <v>0</v>
      </c>
      <c r="F15" s="33">
        <f t="shared" ref="F15:F34" si="3">H15+J15+L15+N15</f>
        <v>8</v>
      </c>
      <c r="G15" s="34">
        <v>0</v>
      </c>
      <c r="H15" s="34">
        <v>0</v>
      </c>
      <c r="I15" s="34">
        <v>0</v>
      </c>
      <c r="J15" s="34">
        <v>6</v>
      </c>
      <c r="K15" s="34">
        <v>0</v>
      </c>
      <c r="L15" s="34">
        <v>2</v>
      </c>
      <c r="M15" s="35">
        <v>0</v>
      </c>
      <c r="N15" s="36">
        <v>0</v>
      </c>
      <c r="O15" s="37">
        <v>0</v>
      </c>
      <c r="P15" s="38">
        <v>0</v>
      </c>
      <c r="Q15" s="31"/>
      <c r="R15" s="6"/>
      <c r="S15" s="8"/>
    </row>
    <row r="16" spans="1:19" ht="15.75">
      <c r="A16" s="39"/>
      <c r="B16" s="379"/>
      <c r="C16" s="380"/>
      <c r="D16" s="40" t="s">
        <v>22</v>
      </c>
      <c r="E16" s="33">
        <f t="shared" si="2"/>
        <v>0</v>
      </c>
      <c r="F16" s="33">
        <f t="shared" si="3"/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35"/>
      <c r="N16" s="42"/>
      <c r="O16" s="43">
        <v>0</v>
      </c>
      <c r="P16" s="44"/>
      <c r="Q16" s="45">
        <f>E16</f>
        <v>0</v>
      </c>
      <c r="R16" s="6"/>
      <c r="S16" s="8"/>
    </row>
    <row r="17" spans="1:19" ht="15.75">
      <c r="A17" s="5"/>
      <c r="B17" s="385" t="s">
        <v>24</v>
      </c>
      <c r="C17" s="386" t="s">
        <v>25</v>
      </c>
      <c r="D17" s="40" t="s">
        <v>21</v>
      </c>
      <c r="E17" s="33">
        <f t="shared" si="2"/>
        <v>10</v>
      </c>
      <c r="F17" s="33">
        <f t="shared" si="3"/>
        <v>25</v>
      </c>
      <c r="G17" s="41">
        <v>0</v>
      </c>
      <c r="H17" s="41">
        <v>0</v>
      </c>
      <c r="I17" s="41">
        <v>6</v>
      </c>
      <c r="J17" s="41">
        <v>11</v>
      </c>
      <c r="K17" s="41">
        <v>4</v>
      </c>
      <c r="L17" s="41">
        <v>14</v>
      </c>
      <c r="M17" s="35">
        <v>0</v>
      </c>
      <c r="N17" s="42">
        <v>0</v>
      </c>
      <c r="O17" s="37">
        <v>0</v>
      </c>
      <c r="P17" s="38">
        <v>0</v>
      </c>
      <c r="Q17" s="31"/>
      <c r="R17" s="6"/>
      <c r="S17" s="8"/>
    </row>
    <row r="18" spans="1:19" ht="21.75" customHeight="1">
      <c r="A18" s="39"/>
      <c r="B18" s="385"/>
      <c r="C18" s="386"/>
      <c r="D18" s="40" t="s">
        <v>22</v>
      </c>
      <c r="E18" s="33">
        <f t="shared" si="2"/>
        <v>10</v>
      </c>
      <c r="F18" s="33">
        <f t="shared" si="3"/>
        <v>100</v>
      </c>
      <c r="G18" s="41">
        <v>0</v>
      </c>
      <c r="H18" s="41">
        <v>0</v>
      </c>
      <c r="I18" s="41">
        <v>6</v>
      </c>
      <c r="J18" s="41">
        <v>44</v>
      </c>
      <c r="K18" s="41">
        <v>4</v>
      </c>
      <c r="L18" s="41">
        <v>56</v>
      </c>
      <c r="M18" s="35">
        <v>0</v>
      </c>
      <c r="N18" s="42">
        <v>0</v>
      </c>
      <c r="O18" s="43"/>
      <c r="P18" s="44"/>
      <c r="Q18" s="45">
        <f>((E17*1)+(F17*4))/13</f>
        <v>8.4615384615384617</v>
      </c>
      <c r="R18" s="6"/>
      <c r="S18" s="8"/>
    </row>
    <row r="19" spans="1:19" ht="15.75">
      <c r="A19" s="5"/>
      <c r="B19" s="385"/>
      <c r="C19" s="380" t="s">
        <v>26</v>
      </c>
      <c r="D19" s="40" t="s">
        <v>21</v>
      </c>
      <c r="E19" s="33">
        <f t="shared" si="2"/>
        <v>26</v>
      </c>
      <c r="F19" s="33">
        <f t="shared" si="3"/>
        <v>73</v>
      </c>
      <c r="G19" s="41">
        <v>0</v>
      </c>
      <c r="H19" s="41">
        <v>0</v>
      </c>
      <c r="I19" s="41">
        <v>15</v>
      </c>
      <c r="J19" s="41">
        <v>46</v>
      </c>
      <c r="K19" s="41">
        <v>11</v>
      </c>
      <c r="L19" s="41">
        <v>27</v>
      </c>
      <c r="M19" s="35">
        <v>0</v>
      </c>
      <c r="N19" s="42">
        <v>0</v>
      </c>
      <c r="O19" s="37">
        <v>0</v>
      </c>
      <c r="P19" s="38">
        <v>0</v>
      </c>
      <c r="Q19" s="31"/>
      <c r="R19" s="6"/>
      <c r="S19" s="8"/>
    </row>
    <row r="20" spans="1:19" ht="29.25" customHeight="1">
      <c r="A20" s="39"/>
      <c r="B20" s="385"/>
      <c r="C20" s="380"/>
      <c r="D20" s="40" t="s">
        <v>22</v>
      </c>
      <c r="E20" s="33">
        <f t="shared" si="2"/>
        <v>26</v>
      </c>
      <c r="F20" s="33">
        <f t="shared" si="3"/>
        <v>73</v>
      </c>
      <c r="G20" s="41">
        <v>0</v>
      </c>
      <c r="H20" s="41">
        <v>0</v>
      </c>
      <c r="I20" s="41">
        <v>15</v>
      </c>
      <c r="J20" s="41">
        <v>46</v>
      </c>
      <c r="K20" s="41">
        <v>11</v>
      </c>
      <c r="L20" s="41">
        <v>27</v>
      </c>
      <c r="M20" s="35">
        <v>0</v>
      </c>
      <c r="N20" s="42">
        <v>0</v>
      </c>
      <c r="O20" s="43"/>
      <c r="P20" s="44"/>
      <c r="Q20" s="45">
        <f>(E19+F19)/12</f>
        <v>8.25</v>
      </c>
      <c r="R20" s="6"/>
      <c r="S20" s="8"/>
    </row>
    <row r="21" spans="1:19" ht="15.75">
      <c r="A21" s="5"/>
      <c r="B21" s="385"/>
      <c r="C21" s="380" t="s">
        <v>27</v>
      </c>
      <c r="D21" s="40" t="s">
        <v>21</v>
      </c>
      <c r="E21" s="33">
        <f t="shared" si="2"/>
        <v>18</v>
      </c>
      <c r="F21" s="33">
        <f t="shared" si="3"/>
        <v>19</v>
      </c>
      <c r="G21" s="41">
        <v>1</v>
      </c>
      <c r="H21" s="41">
        <v>0</v>
      </c>
      <c r="I21" s="41">
        <v>9</v>
      </c>
      <c r="J21" s="41">
        <v>7</v>
      </c>
      <c r="K21" s="41">
        <v>8</v>
      </c>
      <c r="L21" s="41">
        <v>12</v>
      </c>
      <c r="M21" s="35">
        <v>0</v>
      </c>
      <c r="N21" s="42">
        <v>0</v>
      </c>
      <c r="O21" s="37">
        <v>1</v>
      </c>
      <c r="P21" s="38">
        <v>0</v>
      </c>
      <c r="Q21" s="31"/>
      <c r="R21" s="6"/>
      <c r="S21" s="8"/>
    </row>
    <row r="22" spans="1:19" ht="27.75" customHeight="1">
      <c r="A22" s="39"/>
      <c r="B22" s="385"/>
      <c r="C22" s="380"/>
      <c r="D22" s="40" t="s">
        <v>22</v>
      </c>
      <c r="E22" s="33">
        <f t="shared" si="2"/>
        <v>18</v>
      </c>
      <c r="F22" s="33">
        <f t="shared" si="3"/>
        <v>19</v>
      </c>
      <c r="G22" s="41">
        <v>1</v>
      </c>
      <c r="H22" s="41">
        <v>0</v>
      </c>
      <c r="I22" s="41">
        <v>9</v>
      </c>
      <c r="J22" s="41">
        <v>7</v>
      </c>
      <c r="K22" s="41">
        <v>8</v>
      </c>
      <c r="L22" s="41">
        <v>12</v>
      </c>
      <c r="M22" s="35"/>
      <c r="N22" s="42"/>
      <c r="O22" s="43"/>
      <c r="P22" s="44"/>
      <c r="Q22" s="45">
        <f>(E21+F21)/4</f>
        <v>9.25</v>
      </c>
      <c r="R22" s="6"/>
      <c r="S22" s="8"/>
    </row>
    <row r="23" spans="1:19" ht="15.75">
      <c r="A23" s="5"/>
      <c r="B23" s="385"/>
      <c r="C23" s="380" t="s">
        <v>28</v>
      </c>
      <c r="D23" s="40" t="s">
        <v>21</v>
      </c>
      <c r="E23" s="33">
        <f t="shared" si="2"/>
        <v>9</v>
      </c>
      <c r="F23" s="33">
        <f t="shared" si="3"/>
        <v>0</v>
      </c>
      <c r="G23" s="41">
        <v>0</v>
      </c>
      <c r="H23" s="41">
        <v>0</v>
      </c>
      <c r="I23" s="41">
        <v>2</v>
      </c>
      <c r="J23" s="41">
        <v>0</v>
      </c>
      <c r="K23" s="41">
        <v>7</v>
      </c>
      <c r="L23" s="41">
        <v>0</v>
      </c>
      <c r="M23" s="35"/>
      <c r="N23" s="42"/>
      <c r="O23" s="37">
        <v>0</v>
      </c>
      <c r="P23" s="38">
        <v>0</v>
      </c>
      <c r="Q23" s="31"/>
      <c r="R23" s="6"/>
      <c r="S23" s="8"/>
    </row>
    <row r="24" spans="1:19" ht="15.75">
      <c r="A24" s="39"/>
      <c r="B24" s="385"/>
      <c r="C24" s="380"/>
      <c r="D24" s="40" t="s">
        <v>22</v>
      </c>
      <c r="E24" s="33">
        <f t="shared" si="2"/>
        <v>9</v>
      </c>
      <c r="F24" s="33">
        <f t="shared" si="3"/>
        <v>0</v>
      </c>
      <c r="G24" s="41">
        <v>0</v>
      </c>
      <c r="H24" s="41">
        <v>0</v>
      </c>
      <c r="I24" s="41">
        <v>2</v>
      </c>
      <c r="J24" s="41">
        <v>0</v>
      </c>
      <c r="K24" s="41">
        <v>7</v>
      </c>
      <c r="L24" s="41">
        <v>0</v>
      </c>
      <c r="M24" s="46"/>
      <c r="N24" s="47"/>
      <c r="O24" s="30"/>
      <c r="P24" s="31"/>
      <c r="Q24" s="45">
        <f>E24</f>
        <v>9</v>
      </c>
      <c r="R24" s="6"/>
      <c r="S24" s="8"/>
    </row>
    <row r="25" spans="1:19" ht="15.75">
      <c r="A25" s="5"/>
      <c r="B25" s="385" t="s">
        <v>29</v>
      </c>
      <c r="C25" s="380" t="s">
        <v>30</v>
      </c>
      <c r="D25" s="40" t="s">
        <v>21</v>
      </c>
      <c r="E25" s="33">
        <f t="shared" si="2"/>
        <v>12</v>
      </c>
      <c r="F25" s="33">
        <f t="shared" si="3"/>
        <v>85</v>
      </c>
      <c r="G25" s="41">
        <v>0</v>
      </c>
      <c r="H25" s="41">
        <v>2</v>
      </c>
      <c r="I25" s="41">
        <v>8</v>
      </c>
      <c r="J25" s="41">
        <v>29</v>
      </c>
      <c r="K25" s="41">
        <v>4</v>
      </c>
      <c r="L25" s="48">
        <v>54</v>
      </c>
      <c r="M25" s="49">
        <v>0</v>
      </c>
      <c r="N25" s="50">
        <v>0</v>
      </c>
      <c r="O25" s="37">
        <v>0</v>
      </c>
      <c r="P25" s="38">
        <v>0</v>
      </c>
      <c r="Q25" s="31"/>
      <c r="R25" s="6"/>
      <c r="S25" s="8"/>
    </row>
    <row r="26" spans="1:19" ht="15">
      <c r="A26" s="39"/>
      <c r="B26" s="385"/>
      <c r="C26" s="380"/>
      <c r="D26" s="40" t="s">
        <v>22</v>
      </c>
      <c r="E26" s="33">
        <f t="shared" si="2"/>
        <v>120</v>
      </c>
      <c r="F26" s="33">
        <f t="shared" si="3"/>
        <v>2550</v>
      </c>
      <c r="G26" s="41">
        <v>0</v>
      </c>
      <c r="H26" s="41">
        <v>60</v>
      </c>
      <c r="I26" s="41">
        <v>80</v>
      </c>
      <c r="J26" s="41">
        <v>870</v>
      </c>
      <c r="K26" s="41">
        <v>40</v>
      </c>
      <c r="L26" s="48">
        <v>1620</v>
      </c>
      <c r="M26" s="41">
        <v>0</v>
      </c>
      <c r="N26" s="51">
        <v>0</v>
      </c>
      <c r="O26" s="30"/>
      <c r="P26" s="31"/>
      <c r="Q26" s="45">
        <f>((E25*10)+(F25*30))/100</f>
        <v>26.7</v>
      </c>
      <c r="R26" s="14"/>
      <c r="S26" s="8"/>
    </row>
    <row r="27" spans="1:19" ht="15.75">
      <c r="A27" s="5"/>
      <c r="B27" s="385"/>
      <c r="C27" s="380" t="s">
        <v>31</v>
      </c>
      <c r="D27" s="40" t="s">
        <v>21</v>
      </c>
      <c r="E27" s="33">
        <f t="shared" si="2"/>
        <v>0</v>
      </c>
      <c r="F27" s="33">
        <f t="shared" si="3"/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8">
        <v>0</v>
      </c>
      <c r="M27" s="48">
        <v>0</v>
      </c>
      <c r="N27" s="48">
        <v>0</v>
      </c>
      <c r="O27" s="37">
        <v>0</v>
      </c>
      <c r="P27" s="38">
        <v>0</v>
      </c>
      <c r="Q27" s="31"/>
      <c r="R27" s="6"/>
      <c r="S27" s="8"/>
    </row>
    <row r="28" spans="1:19" ht="15.75">
      <c r="A28" s="39"/>
      <c r="B28" s="385"/>
      <c r="C28" s="380"/>
      <c r="D28" s="40" t="s">
        <v>22</v>
      </c>
      <c r="E28" s="33">
        <f t="shared" si="2"/>
        <v>0</v>
      </c>
      <c r="F28" s="33">
        <f t="shared" si="3"/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8">
        <v>0</v>
      </c>
      <c r="M28" s="48">
        <v>0</v>
      </c>
      <c r="N28" s="48">
        <v>0</v>
      </c>
      <c r="O28" s="52"/>
      <c r="P28" s="31"/>
      <c r="Q28" s="45">
        <f>((E27*10)+(F27*30))/100</f>
        <v>0</v>
      </c>
      <c r="R28" s="6"/>
      <c r="S28" s="8"/>
    </row>
    <row r="29" spans="1:19" ht="15">
      <c r="A29" s="5"/>
      <c r="B29" s="379" t="s">
        <v>32</v>
      </c>
      <c r="C29" s="380"/>
      <c r="D29" s="40" t="s">
        <v>21</v>
      </c>
      <c r="E29" s="33">
        <f t="shared" si="2"/>
        <v>0</v>
      </c>
      <c r="F29" s="33">
        <f t="shared" si="3"/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53"/>
      <c r="N29" s="54"/>
      <c r="O29" s="37">
        <v>0</v>
      </c>
      <c r="P29" s="38">
        <v>0</v>
      </c>
      <c r="Q29" s="45"/>
      <c r="R29" s="55"/>
      <c r="S29" s="8"/>
    </row>
    <row r="30" spans="1:19" ht="15.75">
      <c r="A30" s="5"/>
      <c r="B30" s="379" t="s">
        <v>33</v>
      </c>
      <c r="C30" s="380"/>
      <c r="D30" s="40" t="s">
        <v>21</v>
      </c>
      <c r="E30" s="33">
        <f t="shared" si="2"/>
        <v>0</v>
      </c>
      <c r="F30" s="33">
        <f t="shared" si="3"/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56"/>
      <c r="N30" s="42"/>
      <c r="O30" s="37">
        <v>0</v>
      </c>
      <c r="P30" s="38">
        <v>0</v>
      </c>
      <c r="Q30" s="45"/>
      <c r="R30" s="6"/>
      <c r="S30" s="8"/>
    </row>
    <row r="31" spans="1:19" ht="15.75">
      <c r="A31" s="5"/>
      <c r="B31" s="379" t="s">
        <v>34</v>
      </c>
      <c r="C31" s="380"/>
      <c r="D31" s="40" t="s">
        <v>21</v>
      </c>
      <c r="E31" s="33">
        <f t="shared" si="2"/>
        <v>3</v>
      </c>
      <c r="F31" s="33">
        <f t="shared" si="3"/>
        <v>0</v>
      </c>
      <c r="G31" s="41">
        <v>0</v>
      </c>
      <c r="H31" s="41">
        <v>0</v>
      </c>
      <c r="I31" s="41">
        <v>2</v>
      </c>
      <c r="J31" s="41">
        <v>0</v>
      </c>
      <c r="K31" s="41">
        <v>1</v>
      </c>
      <c r="L31" s="48">
        <v>0</v>
      </c>
      <c r="M31" s="56"/>
      <c r="N31" s="42"/>
      <c r="O31" s="37">
        <v>0</v>
      </c>
      <c r="P31" s="38">
        <v>0</v>
      </c>
      <c r="Q31" s="45">
        <f>F31</f>
        <v>0</v>
      </c>
      <c r="R31" s="6"/>
      <c r="S31" s="8"/>
    </row>
    <row r="32" spans="1:19" ht="15">
      <c r="A32" s="5"/>
      <c r="B32" s="379" t="s">
        <v>35</v>
      </c>
      <c r="C32" s="57" t="s">
        <v>36</v>
      </c>
      <c r="D32" s="40" t="s">
        <v>21</v>
      </c>
      <c r="E32" s="33">
        <f t="shared" si="2"/>
        <v>0</v>
      </c>
      <c r="F32" s="33">
        <f t="shared" si="3"/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8">
        <v>0</v>
      </c>
      <c r="M32" s="56"/>
      <c r="N32" s="42"/>
      <c r="O32" s="37">
        <v>0</v>
      </c>
      <c r="P32" s="38">
        <v>0</v>
      </c>
      <c r="Q32" s="45">
        <f>(E32+F32+E33+F33+E34+F34)/6</f>
        <v>0.16666666666666666</v>
      </c>
      <c r="R32" s="58"/>
      <c r="S32" s="8"/>
    </row>
    <row r="33" spans="1:19" ht="15.75">
      <c r="A33" s="5"/>
      <c r="B33" s="379"/>
      <c r="C33" s="57" t="s">
        <v>37</v>
      </c>
      <c r="D33" s="40" t="s">
        <v>21</v>
      </c>
      <c r="E33" s="33">
        <f t="shared" si="2"/>
        <v>1</v>
      </c>
      <c r="F33" s="33">
        <f t="shared" si="3"/>
        <v>0</v>
      </c>
      <c r="G33" s="41">
        <v>0</v>
      </c>
      <c r="H33" s="41">
        <v>0</v>
      </c>
      <c r="I33" s="41">
        <v>0</v>
      </c>
      <c r="J33" s="41">
        <v>0</v>
      </c>
      <c r="K33" s="41">
        <v>1</v>
      </c>
      <c r="L33" s="48">
        <v>0</v>
      </c>
      <c r="M33" s="56"/>
      <c r="N33" s="42"/>
      <c r="O33" s="37">
        <v>0</v>
      </c>
      <c r="P33" s="38">
        <v>0</v>
      </c>
      <c r="Q33" s="45"/>
      <c r="R33" s="6"/>
      <c r="S33" s="8"/>
    </row>
    <row r="34" spans="1:19" ht="15.75">
      <c r="A34" s="5"/>
      <c r="B34" s="387"/>
      <c r="C34" s="59" t="s">
        <v>38</v>
      </c>
      <c r="D34" s="28" t="s">
        <v>21</v>
      </c>
      <c r="E34" s="33">
        <f t="shared" si="2"/>
        <v>0</v>
      </c>
      <c r="F34" s="33">
        <f t="shared" si="3"/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1">
        <v>0</v>
      </c>
      <c r="M34" s="62"/>
      <c r="N34" s="63"/>
      <c r="O34" s="37">
        <v>0</v>
      </c>
      <c r="P34" s="64">
        <v>0</v>
      </c>
      <c r="Q34" s="45"/>
      <c r="R34" s="6"/>
      <c r="S34" s="8"/>
    </row>
    <row r="35" spans="1:19" ht="15">
      <c r="A35" s="5"/>
      <c r="B35" s="65"/>
      <c r="C35" s="65"/>
      <c r="D35" s="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7"/>
      <c r="P35" s="58"/>
      <c r="Q35" s="58"/>
      <c r="R35" s="58"/>
      <c r="S35" s="8"/>
    </row>
    <row r="36" spans="1:19" ht="15.75">
      <c r="A36" s="5"/>
      <c r="B36" s="6"/>
      <c r="C36" s="6"/>
      <c r="D36" s="388" t="s">
        <v>39</v>
      </c>
      <c r="E36" s="389"/>
      <c r="F36" s="388" t="s">
        <v>40</v>
      </c>
      <c r="G36" s="372"/>
      <c r="H36" s="389" t="s">
        <v>41</v>
      </c>
      <c r="I36" s="389"/>
      <c r="J36" s="372"/>
      <c r="K36" s="6"/>
      <c r="L36" s="6"/>
      <c r="M36" s="392" t="s">
        <v>42</v>
      </c>
      <c r="N36" s="393"/>
      <c r="O36" s="66" t="s">
        <v>43</v>
      </c>
      <c r="P36" s="6"/>
      <c r="Q36" s="6"/>
      <c r="R36" s="6"/>
      <c r="S36" s="8"/>
    </row>
    <row r="37" spans="1:19" ht="15.75">
      <c r="A37" s="5"/>
      <c r="B37" s="6"/>
      <c r="C37" s="6"/>
      <c r="D37" s="390"/>
      <c r="E37" s="391"/>
      <c r="F37" s="390"/>
      <c r="G37" s="374"/>
      <c r="H37" s="391"/>
      <c r="I37" s="391"/>
      <c r="J37" s="374"/>
      <c r="K37" s="6"/>
      <c r="L37" s="6"/>
      <c r="M37" s="67" t="s">
        <v>44</v>
      </c>
      <c r="N37" s="40"/>
      <c r="O37" s="41">
        <v>0</v>
      </c>
      <c r="P37" s="6"/>
      <c r="Q37" s="6"/>
      <c r="R37" s="6"/>
      <c r="S37" s="8"/>
    </row>
    <row r="38" spans="1:19" ht="30">
      <c r="A38" s="5"/>
      <c r="B38" s="6"/>
      <c r="C38" s="6"/>
      <c r="D38" s="68" t="s">
        <v>21</v>
      </c>
      <c r="E38" s="69" t="s">
        <v>22</v>
      </c>
      <c r="F38" s="70" t="s">
        <v>43</v>
      </c>
      <c r="G38" s="71" t="s">
        <v>45</v>
      </c>
      <c r="H38" s="72" t="s">
        <v>46</v>
      </c>
      <c r="I38" s="73" t="s">
        <v>47</v>
      </c>
      <c r="J38" s="74" t="s">
        <v>48</v>
      </c>
      <c r="K38" s="6"/>
      <c r="L38" s="6"/>
      <c r="M38" s="75" t="s">
        <v>49</v>
      </c>
      <c r="N38" s="60"/>
      <c r="O38" s="41">
        <v>0</v>
      </c>
      <c r="P38" s="6"/>
      <c r="Q38" s="6"/>
      <c r="R38" s="6"/>
      <c r="S38" s="8"/>
    </row>
    <row r="39" spans="1:19" ht="15.75">
      <c r="A39" s="5"/>
      <c r="B39" s="6"/>
      <c r="C39" s="6"/>
      <c r="D39" s="76">
        <v>0</v>
      </c>
      <c r="E39" s="77">
        <v>0</v>
      </c>
      <c r="F39" s="77">
        <v>0</v>
      </c>
      <c r="G39" s="78">
        <v>0</v>
      </c>
      <c r="H39" s="79">
        <v>0</v>
      </c>
      <c r="I39" s="80">
        <v>2</v>
      </c>
      <c r="J39" s="81">
        <v>0</v>
      </c>
      <c r="K39" s="6"/>
      <c r="L39" s="6"/>
      <c r="M39" s="6"/>
      <c r="N39" s="6"/>
      <c r="O39" s="6"/>
      <c r="P39" s="6"/>
      <c r="Q39" s="6"/>
      <c r="R39" s="6"/>
      <c r="S39" s="8"/>
    </row>
    <row r="40" spans="1:19" ht="15.7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</row>
    <row r="41" spans="1:19" ht="15.75">
      <c r="A41" s="5"/>
      <c r="B41" s="396" t="s">
        <v>50</v>
      </c>
      <c r="C41" s="397"/>
      <c r="D41" s="400" t="s">
        <v>51</v>
      </c>
      <c r="E41" s="401"/>
      <c r="F41" s="402" t="s">
        <v>52</v>
      </c>
      <c r="G41" s="403"/>
      <c r="H41" s="401" t="s">
        <v>53</v>
      </c>
      <c r="I41" s="401"/>
      <c r="J41" s="400" t="s">
        <v>54</v>
      </c>
      <c r="K41" s="404"/>
      <c r="L41" s="6"/>
      <c r="M41" s="6"/>
      <c r="N41" s="6"/>
      <c r="O41" s="6"/>
      <c r="P41" s="6"/>
      <c r="Q41" s="6"/>
      <c r="R41" s="6"/>
      <c r="S41" s="8"/>
    </row>
    <row r="42" spans="1:19" ht="15.75">
      <c r="A42" s="5"/>
      <c r="B42" s="398"/>
      <c r="C42" s="399"/>
      <c r="D42" s="83" t="s">
        <v>55</v>
      </c>
      <c r="E42" s="84" t="s">
        <v>56</v>
      </c>
      <c r="F42" s="85" t="s">
        <v>55</v>
      </c>
      <c r="G42" s="84" t="s">
        <v>56</v>
      </c>
      <c r="H42" s="82" t="s">
        <v>55</v>
      </c>
      <c r="I42" s="86" t="s">
        <v>56</v>
      </c>
      <c r="J42" s="83" t="s">
        <v>55</v>
      </c>
      <c r="K42" s="87" t="s">
        <v>56</v>
      </c>
      <c r="L42" s="88"/>
      <c r="M42" s="6"/>
      <c r="N42" s="6"/>
      <c r="O42" s="415" t="s">
        <v>57</v>
      </c>
      <c r="P42" s="415"/>
      <c r="Q42" s="89">
        <f>SUM(Q43:Q44)</f>
        <v>4</v>
      </c>
      <c r="R42" s="6"/>
      <c r="S42" s="8"/>
    </row>
    <row r="43" spans="1:19" ht="15.75">
      <c r="A43" s="5"/>
      <c r="B43" s="394" t="s">
        <v>58</v>
      </c>
      <c r="C43" s="395"/>
      <c r="D43" s="90">
        <v>3</v>
      </c>
      <c r="E43" s="34">
        <v>0</v>
      </c>
      <c r="F43" s="34">
        <v>121</v>
      </c>
      <c r="G43" s="34">
        <v>7</v>
      </c>
      <c r="H43" s="34">
        <v>118</v>
      </c>
      <c r="I43" s="91">
        <v>7</v>
      </c>
      <c r="J43" s="92">
        <f>D43+F43+H43</f>
        <v>242</v>
      </c>
      <c r="K43" s="92">
        <f>E43+G43+I43</f>
        <v>14</v>
      </c>
      <c r="L43" s="88"/>
      <c r="M43" s="6"/>
      <c r="N43" s="7"/>
      <c r="O43" s="416" t="s">
        <v>59</v>
      </c>
      <c r="P43" s="416"/>
      <c r="Q43" s="93">
        <v>0</v>
      </c>
      <c r="R43" s="7"/>
      <c r="S43" s="8"/>
    </row>
    <row r="44" spans="1:19" ht="15.75">
      <c r="A44" s="5"/>
      <c r="B44" s="406" t="s">
        <v>60</v>
      </c>
      <c r="C44" s="407"/>
      <c r="D44" s="94"/>
      <c r="E44" s="95"/>
      <c r="F44" s="96">
        <v>0</v>
      </c>
      <c r="G44" s="96">
        <v>0</v>
      </c>
      <c r="H44" s="96">
        <v>0</v>
      </c>
      <c r="I44" s="97">
        <v>0</v>
      </c>
      <c r="J44" s="92">
        <f>D44+F44+H44</f>
        <v>0</v>
      </c>
      <c r="K44" s="92">
        <f>E44+G44+I44</f>
        <v>0</v>
      </c>
      <c r="L44" s="88"/>
      <c r="M44" s="6"/>
      <c r="N44" s="7"/>
      <c r="O44" s="416" t="s">
        <v>61</v>
      </c>
      <c r="P44" s="416"/>
      <c r="Q44" s="93">
        <v>4</v>
      </c>
      <c r="R44" s="7"/>
      <c r="S44" s="8"/>
    </row>
    <row r="45" spans="1:19" ht="15.75">
      <c r="A45" s="5"/>
      <c r="B45" s="408" t="s">
        <v>11</v>
      </c>
      <c r="C45" s="409"/>
      <c r="D45" s="98">
        <f>D43</f>
        <v>3</v>
      </c>
      <c r="E45" s="98">
        <f>E43</f>
        <v>0</v>
      </c>
      <c r="F45" s="99">
        <f t="shared" ref="F45:K45" si="4">F43+F44</f>
        <v>121</v>
      </c>
      <c r="G45" s="99">
        <f t="shared" si="4"/>
        <v>7</v>
      </c>
      <c r="H45" s="99">
        <f t="shared" si="4"/>
        <v>118</v>
      </c>
      <c r="I45" s="99">
        <f t="shared" si="4"/>
        <v>7</v>
      </c>
      <c r="J45" s="99">
        <f t="shared" si="4"/>
        <v>242</v>
      </c>
      <c r="K45" s="99">
        <f t="shared" si="4"/>
        <v>14</v>
      </c>
      <c r="L45" s="88"/>
      <c r="M45" s="6"/>
      <c r="N45" s="7"/>
      <c r="O45" s="7"/>
      <c r="P45" s="7"/>
      <c r="Q45" s="7"/>
      <c r="R45" s="7"/>
      <c r="S45" s="8"/>
    </row>
    <row r="46" spans="1:19" ht="15.75">
      <c r="A46" s="5"/>
      <c r="B46" s="394" t="s">
        <v>62</v>
      </c>
      <c r="C46" s="395"/>
      <c r="D46" s="7">
        <v>2</v>
      </c>
      <c r="E46" s="49">
        <v>0</v>
      </c>
      <c r="F46" s="49">
        <v>122</v>
      </c>
      <c r="G46" s="49">
        <v>1</v>
      </c>
      <c r="H46" s="49">
        <v>130</v>
      </c>
      <c r="I46" s="100">
        <v>3</v>
      </c>
      <c r="J46" s="92">
        <f>D46+F46+H46</f>
        <v>254</v>
      </c>
      <c r="K46" s="92">
        <f>E46+G46+I46</f>
        <v>4</v>
      </c>
      <c r="L46" s="88"/>
      <c r="M46" s="6"/>
      <c r="N46" s="7"/>
      <c r="O46" s="7"/>
      <c r="P46" s="7"/>
      <c r="Q46" s="7"/>
      <c r="R46" s="7"/>
      <c r="S46" s="8"/>
    </row>
    <row r="47" spans="1:19" ht="15.75">
      <c r="A47" s="5"/>
      <c r="B47" s="410" t="s">
        <v>63</v>
      </c>
      <c r="C47" s="411"/>
      <c r="D47" s="101">
        <v>0</v>
      </c>
      <c r="E47" s="102">
        <v>0</v>
      </c>
      <c r="F47" s="60">
        <v>1</v>
      </c>
      <c r="G47" s="60">
        <v>1</v>
      </c>
      <c r="H47" s="60">
        <v>9</v>
      </c>
      <c r="I47" s="61">
        <v>11</v>
      </c>
      <c r="J47" s="92">
        <f>D47+F47+H47</f>
        <v>10</v>
      </c>
      <c r="K47" s="92">
        <f>E47+G47+I47</f>
        <v>12</v>
      </c>
      <c r="L47" s="88" t="s">
        <v>64</v>
      </c>
      <c r="M47" s="6"/>
      <c r="N47" s="103"/>
      <c r="O47" s="103"/>
      <c r="P47" s="103"/>
      <c r="Q47" s="104"/>
      <c r="R47" s="104"/>
      <c r="S47" s="8"/>
    </row>
    <row r="48" spans="1:19" ht="15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</row>
    <row r="49" spans="1:19" ht="15.75">
      <c r="A49" s="5"/>
      <c r="B49" s="412" t="s">
        <v>65</v>
      </c>
      <c r="C49" s="413"/>
      <c r="D49" s="413"/>
      <c r="E49" s="413"/>
      <c r="F49" s="413"/>
      <c r="G49" s="414"/>
      <c r="H49" s="105" t="s">
        <v>43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</row>
    <row r="50" spans="1:19" ht="15.75">
      <c r="A50" s="5"/>
      <c r="B50" s="417" t="s">
        <v>66</v>
      </c>
      <c r="C50" s="418"/>
      <c r="D50" s="418"/>
      <c r="E50" s="418"/>
      <c r="F50" s="418"/>
      <c r="G50" s="419"/>
      <c r="H50" s="106">
        <v>17</v>
      </c>
      <c r="I50" s="6"/>
      <c r="J50" s="420" t="s">
        <v>67</v>
      </c>
      <c r="K50" s="420"/>
      <c r="L50" s="420"/>
      <c r="M50" s="420"/>
      <c r="N50" s="107" t="s">
        <v>43</v>
      </c>
      <c r="O50" s="6"/>
      <c r="P50" s="6"/>
      <c r="Q50" s="6"/>
      <c r="R50" s="6"/>
      <c r="S50" s="8"/>
    </row>
    <row r="51" spans="1:19" ht="15.75">
      <c r="A51" s="5"/>
      <c r="B51" s="344" t="s">
        <v>68</v>
      </c>
      <c r="C51" s="345"/>
      <c r="D51" s="345"/>
      <c r="E51" s="345"/>
      <c r="F51" s="345"/>
      <c r="G51" s="346"/>
      <c r="H51" s="106">
        <v>17</v>
      </c>
      <c r="I51" s="6"/>
      <c r="J51" s="405" t="s">
        <v>69</v>
      </c>
      <c r="K51" s="405"/>
      <c r="L51" s="405"/>
      <c r="M51" s="405"/>
      <c r="N51" s="108">
        <v>106</v>
      </c>
      <c r="O51" s="6"/>
      <c r="P51" s="6"/>
      <c r="Q51" s="6"/>
      <c r="R51" s="6"/>
      <c r="S51" s="8"/>
    </row>
    <row r="52" spans="1:19" ht="15.75">
      <c r="A52" s="5"/>
      <c r="B52" s="344" t="s">
        <v>70</v>
      </c>
      <c r="C52" s="345"/>
      <c r="D52" s="345"/>
      <c r="E52" s="345"/>
      <c r="F52" s="345"/>
      <c r="G52" s="346"/>
      <c r="H52" s="106">
        <v>17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</row>
    <row r="53" spans="1:19" ht="15.75">
      <c r="A53" s="5"/>
      <c r="B53" s="344" t="s">
        <v>71</v>
      </c>
      <c r="C53" s="345"/>
      <c r="D53" s="345"/>
      <c r="E53" s="345"/>
      <c r="F53" s="345"/>
      <c r="G53" s="346"/>
      <c r="H53" s="38">
        <v>0</v>
      </c>
      <c r="I53" s="6"/>
      <c r="J53" s="6"/>
      <c r="K53" s="347" t="s">
        <v>72</v>
      </c>
      <c r="L53" s="347"/>
      <c r="M53" s="347"/>
      <c r="N53" s="25"/>
      <c r="O53" s="6"/>
      <c r="P53" s="6"/>
      <c r="Q53" s="6"/>
      <c r="R53" s="6"/>
      <c r="S53" s="8"/>
    </row>
    <row r="54" spans="1:19" ht="15.75">
      <c r="A54" s="5"/>
      <c r="B54" s="344" t="s">
        <v>73</v>
      </c>
      <c r="C54" s="345"/>
      <c r="D54" s="345"/>
      <c r="E54" s="345"/>
      <c r="F54" s="345"/>
      <c r="G54" s="346"/>
      <c r="H54" s="38"/>
      <c r="I54" s="6"/>
      <c r="J54" s="6"/>
      <c r="K54" s="348" t="s">
        <v>74</v>
      </c>
      <c r="L54" s="348"/>
      <c r="M54" s="348"/>
      <c r="N54" s="109"/>
      <c r="O54" s="6"/>
      <c r="P54" s="6"/>
      <c r="Q54" s="6"/>
      <c r="R54" s="6"/>
      <c r="S54" s="8"/>
    </row>
    <row r="55" spans="1:19" ht="15.75">
      <c r="A55" s="5"/>
      <c r="B55" s="349" t="s">
        <v>75</v>
      </c>
      <c r="C55" s="350"/>
      <c r="D55" s="350"/>
      <c r="E55" s="350"/>
      <c r="F55" s="350"/>
      <c r="G55" s="351"/>
      <c r="H55" s="38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8"/>
    </row>
    <row r="56" spans="1:19" ht="1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69999998807907104" right="0.69999998807907104" top="0.75" bottom="0.75" header="0.30000001192092901" footer="0.30000001192092901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C162"/>
  <sheetViews>
    <sheetView topLeftCell="A10" workbookViewId="0">
      <selection activeCell="AD26" sqref="AD26:AL26"/>
    </sheetView>
  </sheetViews>
  <sheetFormatPr baseColWidth="10" defaultRowHeight="15"/>
  <cols>
    <col min="1" max="1" width="0.140625" style="335" customWidth="1"/>
    <col min="2" max="2" width="13.7109375" style="335" customWidth="1"/>
    <col min="3" max="3" width="7.28515625" style="335" customWidth="1"/>
    <col min="4" max="4" width="12.42578125" style="335" customWidth="1"/>
    <col min="5" max="5" width="7.7109375" style="335" customWidth="1"/>
    <col min="6" max="6" width="3.140625" style="335" customWidth="1"/>
    <col min="7" max="7" width="6.140625" style="335" customWidth="1"/>
    <col min="8" max="8" width="1.5703125" style="335" customWidth="1"/>
    <col min="9" max="9" width="3.140625" style="335" customWidth="1"/>
    <col min="10" max="10" width="2.7109375" style="335" customWidth="1"/>
    <col min="11" max="11" width="0" style="335" hidden="1" customWidth="1"/>
    <col min="12" max="12" width="1.7109375" style="335" customWidth="1"/>
    <col min="13" max="13" width="7.7109375" style="335" customWidth="1"/>
    <col min="14" max="15" width="0.42578125" style="335" customWidth="1"/>
    <col min="16" max="16" width="0.7109375" style="335" customWidth="1"/>
    <col min="17" max="17" width="7" style="335" customWidth="1"/>
    <col min="18" max="18" width="2.28515625" style="335" customWidth="1"/>
    <col min="19" max="19" width="1.28515625" style="335" customWidth="1"/>
    <col min="20" max="20" width="4.140625" style="335" customWidth="1"/>
    <col min="21" max="21" width="0.42578125" style="335" customWidth="1"/>
    <col min="22" max="22" width="0" style="335" hidden="1" customWidth="1"/>
    <col min="23" max="23" width="3.28515625" style="335" customWidth="1"/>
    <col min="24" max="24" width="0.140625" style="335" customWidth="1"/>
    <col min="25" max="25" width="4.140625" style="335" customWidth="1"/>
    <col min="26" max="26" width="0.7109375" style="335" customWidth="1"/>
    <col min="27" max="27" width="4.28515625" style="335" customWidth="1"/>
    <col min="28" max="28" width="2.42578125" style="335" customWidth="1"/>
    <col min="29" max="29" width="0.7109375" style="335" customWidth="1"/>
    <col min="30" max="30" width="0.5703125" style="335" customWidth="1"/>
    <col min="31" max="31" width="0.28515625" style="335" customWidth="1"/>
    <col min="32" max="32" width="3.140625" style="335" customWidth="1"/>
    <col min="33" max="33" width="2" style="335" customWidth="1"/>
    <col min="34" max="34" width="3.140625" style="335" customWidth="1"/>
    <col min="35" max="35" width="1.7109375" style="335" customWidth="1"/>
    <col min="36" max="36" width="4.42578125" style="335" customWidth="1"/>
    <col min="37" max="37" width="0.85546875" style="335" customWidth="1"/>
    <col min="38" max="38" width="0.140625" style="335" customWidth="1"/>
    <col min="39" max="40" width="0.5703125" style="335" customWidth="1"/>
    <col min="41" max="41" width="5" style="335" customWidth="1"/>
    <col min="42" max="42" width="2" style="335" customWidth="1"/>
    <col min="43" max="43" width="1.28515625" style="335" customWidth="1"/>
    <col min="44" max="44" width="2.42578125" style="335" customWidth="1"/>
    <col min="45" max="45" width="4.28515625" style="335" customWidth="1"/>
    <col min="46" max="47" width="0.5703125" style="335" customWidth="1"/>
    <col min="48" max="48" width="0.42578125" style="335" customWidth="1"/>
    <col min="49" max="49" width="4.5703125" style="335" customWidth="1"/>
    <col min="50" max="50" width="0.140625" style="335" customWidth="1"/>
    <col min="51" max="51" width="1.7109375" style="335" customWidth="1"/>
    <col min="52" max="52" width="2" style="335" customWidth="1"/>
    <col min="53" max="53" width="0.5703125" style="335" customWidth="1"/>
    <col min="54" max="54" width="6" style="335" customWidth="1"/>
    <col min="55" max="55" width="1.85546875" style="335" customWidth="1"/>
    <col min="56" max="56" width="1.42578125" style="335" customWidth="1"/>
    <col min="57" max="57" width="0.42578125" style="335" customWidth="1"/>
    <col min="58" max="58" width="0" style="335" hidden="1" customWidth="1"/>
    <col min="59" max="59" width="5" style="335" customWidth="1"/>
    <col min="60" max="61" width="3.85546875" style="335" customWidth="1"/>
    <col min="62" max="62" width="5.42578125" style="335" customWidth="1"/>
    <col min="63" max="63" width="9.28515625" style="335" customWidth="1"/>
    <col min="64" max="64" width="0" style="335" hidden="1" customWidth="1"/>
    <col min="65" max="65" width="1.5703125" style="335" customWidth="1"/>
    <col min="66" max="66" width="3.140625" style="335" customWidth="1"/>
    <col min="67" max="67" width="8" style="335" customWidth="1"/>
    <col min="68" max="68" width="5.140625" style="335" customWidth="1"/>
    <col min="69" max="69" width="8.5703125" style="335" customWidth="1"/>
    <col min="70" max="70" width="0" style="335" hidden="1" customWidth="1"/>
    <col min="71" max="71" width="7.7109375" style="335" customWidth="1"/>
    <col min="72" max="72" width="0" style="335" hidden="1" customWidth="1"/>
    <col min="73" max="73" width="0.5703125" style="335" customWidth="1"/>
    <col min="74" max="74" width="8.140625" style="335" customWidth="1"/>
    <col min="75" max="75" width="2.7109375" style="335" customWidth="1"/>
    <col min="76" max="76" width="8.42578125" style="335" customWidth="1"/>
    <col min="77" max="77" width="10.85546875" style="335" customWidth="1"/>
    <col min="78" max="78" width="0" style="335" hidden="1" customWidth="1"/>
    <col min="79" max="79" width="5.28515625" style="335" customWidth="1"/>
    <col min="80" max="80" width="23.5703125" style="335" customWidth="1"/>
    <col min="81" max="81" width="8.140625" style="335" customWidth="1"/>
    <col min="82" max="16384" width="11.42578125" style="335"/>
  </cols>
  <sheetData>
    <row r="1" spans="2:76" ht="10.7" customHeight="1"/>
    <row r="2" spans="2:76" ht="65.45" customHeight="1"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6"/>
      <c r="AL2" s="586"/>
      <c r="AM2" s="586"/>
      <c r="AN2" s="586"/>
      <c r="AO2" s="586"/>
      <c r="AP2" s="586"/>
      <c r="AQ2" s="586"/>
      <c r="AR2" s="586"/>
      <c r="AS2" s="586"/>
      <c r="AT2" s="586"/>
      <c r="AU2" s="586"/>
      <c r="AV2" s="586"/>
      <c r="AW2" s="586"/>
      <c r="AX2" s="586"/>
      <c r="AY2" s="586"/>
      <c r="AZ2" s="586"/>
      <c r="BA2" s="586"/>
      <c r="BB2" s="586"/>
      <c r="BC2" s="586"/>
      <c r="BD2" s="586"/>
      <c r="BE2" s="586"/>
      <c r="BF2" s="586"/>
      <c r="BG2" s="586"/>
      <c r="BH2" s="586"/>
      <c r="BI2" s="586"/>
      <c r="BJ2" s="586"/>
      <c r="BK2" s="586"/>
      <c r="BL2" s="586"/>
      <c r="BM2" s="586"/>
      <c r="BN2" s="586"/>
      <c r="BO2" s="586"/>
      <c r="BP2" s="586"/>
      <c r="BQ2" s="586"/>
      <c r="BR2" s="586"/>
      <c r="BS2" s="586"/>
      <c r="BT2" s="586"/>
      <c r="BU2" s="586"/>
      <c r="BV2" s="586"/>
      <c r="BW2" s="586"/>
      <c r="BX2" s="586"/>
    </row>
    <row r="3" spans="2:76" ht="15.4" customHeight="1"/>
    <row r="4" spans="2:76" ht="19.899999999999999" customHeight="1">
      <c r="B4" s="612" t="s">
        <v>92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P4" s="586"/>
      <c r="AQ4" s="586"/>
      <c r="AR4" s="586"/>
      <c r="AS4" s="586"/>
      <c r="AT4" s="586"/>
      <c r="AU4" s="586"/>
      <c r="AV4" s="586"/>
      <c r="AW4" s="586"/>
      <c r="AX4" s="586"/>
      <c r="AY4" s="586"/>
      <c r="AZ4" s="586"/>
      <c r="BA4" s="586"/>
      <c r="BB4" s="586"/>
      <c r="BC4" s="586"/>
      <c r="BD4" s="586"/>
      <c r="BE4" s="586"/>
      <c r="BF4" s="586"/>
      <c r="BG4" s="586"/>
      <c r="BH4" s="586"/>
      <c r="BI4" s="586"/>
      <c r="BJ4" s="586"/>
      <c r="BK4" s="586"/>
      <c r="BL4" s="586"/>
      <c r="BM4" s="586"/>
      <c r="BN4" s="586"/>
      <c r="BO4" s="586"/>
      <c r="BP4" s="586"/>
      <c r="BQ4" s="586"/>
      <c r="BR4" s="586"/>
      <c r="BS4" s="586"/>
      <c r="BT4" s="586"/>
      <c r="BU4" s="586"/>
      <c r="BV4" s="586"/>
      <c r="BW4" s="586"/>
      <c r="BX4" s="586"/>
    </row>
    <row r="5" spans="2:76" ht="28.7" customHeight="1"/>
    <row r="6" spans="2:76" ht="4.9000000000000004" customHeight="1"/>
    <row r="7" spans="2:76" ht="18" customHeight="1">
      <c r="B7" s="613" t="s">
        <v>93</v>
      </c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6"/>
      <c r="AB7" s="586"/>
      <c r="AC7" s="586"/>
      <c r="AD7" s="586"/>
      <c r="AE7" s="586"/>
      <c r="AF7" s="586"/>
      <c r="AG7" s="586"/>
      <c r="AH7" s="586"/>
      <c r="AI7" s="586"/>
      <c r="AJ7" s="586"/>
      <c r="AK7" s="586"/>
      <c r="AL7" s="586"/>
      <c r="AM7" s="586"/>
      <c r="AN7" s="586"/>
      <c r="AO7" s="586"/>
      <c r="AP7" s="586"/>
      <c r="AQ7" s="586"/>
      <c r="AR7" s="586"/>
      <c r="AS7" s="586"/>
      <c r="AT7" s="586"/>
      <c r="AU7" s="586"/>
      <c r="AV7" s="586"/>
      <c r="AW7" s="586"/>
      <c r="AX7" s="586"/>
      <c r="AY7" s="586"/>
      <c r="AZ7" s="586"/>
      <c r="BA7" s="586"/>
      <c r="BB7" s="586"/>
      <c r="BC7" s="586"/>
      <c r="BD7" s="586"/>
      <c r="BE7" s="586"/>
      <c r="BF7" s="586"/>
      <c r="BG7" s="586"/>
      <c r="BH7" s="586"/>
      <c r="BI7" s="586"/>
      <c r="BJ7" s="586"/>
      <c r="BK7" s="586"/>
      <c r="BL7" s="586"/>
      <c r="BM7" s="586"/>
      <c r="BN7" s="586"/>
      <c r="BO7" s="586"/>
      <c r="BP7" s="586"/>
      <c r="BQ7" s="586"/>
      <c r="BR7" s="586"/>
      <c r="BS7" s="586"/>
      <c r="BT7" s="586"/>
      <c r="BU7" s="586"/>
      <c r="BV7" s="586"/>
      <c r="BW7" s="586"/>
      <c r="BX7" s="586"/>
    </row>
    <row r="8" spans="2:76" ht="18" customHeight="1">
      <c r="B8" s="613" t="s">
        <v>94</v>
      </c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6"/>
      <c r="AV8" s="586"/>
      <c r="AW8" s="586"/>
      <c r="AX8" s="586"/>
      <c r="AY8" s="586"/>
      <c r="AZ8" s="586"/>
      <c r="BA8" s="586"/>
      <c r="BB8" s="586"/>
      <c r="BC8" s="586"/>
      <c r="BD8" s="586"/>
      <c r="BE8" s="586"/>
      <c r="BF8" s="586"/>
      <c r="BG8" s="586"/>
      <c r="BH8" s="586"/>
      <c r="BI8" s="586"/>
      <c r="BJ8" s="586"/>
      <c r="BK8" s="586"/>
      <c r="BL8" s="586"/>
      <c r="BM8" s="586"/>
      <c r="BN8" s="586"/>
      <c r="BO8" s="586"/>
      <c r="BP8" s="586"/>
      <c r="BQ8" s="586"/>
      <c r="BR8" s="586"/>
      <c r="BS8" s="586"/>
      <c r="BT8" s="586"/>
      <c r="BU8" s="586"/>
      <c r="BV8" s="586"/>
      <c r="BW8" s="586"/>
      <c r="BX8" s="586"/>
    </row>
    <row r="9" spans="2:76" ht="12.95" customHeight="1"/>
    <row r="10" spans="2:76">
      <c r="B10" s="583" t="s">
        <v>9</v>
      </c>
      <c r="C10" s="588"/>
      <c r="D10" s="588"/>
      <c r="E10" s="589"/>
      <c r="F10" s="583" t="s">
        <v>10</v>
      </c>
      <c r="G10" s="588"/>
      <c r="H10" s="589"/>
      <c r="I10" s="583" t="s">
        <v>11</v>
      </c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7"/>
      <c r="U10" s="583" t="s">
        <v>95</v>
      </c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7"/>
      <c r="AM10" s="583" t="s">
        <v>96</v>
      </c>
      <c r="AN10" s="576"/>
      <c r="AO10" s="576"/>
      <c r="AP10" s="576"/>
      <c r="AQ10" s="576"/>
      <c r="AR10" s="576"/>
      <c r="AS10" s="576"/>
      <c r="AT10" s="576"/>
      <c r="AU10" s="576"/>
      <c r="AV10" s="576"/>
      <c r="AW10" s="576"/>
      <c r="AX10" s="576"/>
      <c r="AY10" s="576"/>
      <c r="AZ10" s="576"/>
      <c r="BA10" s="576"/>
      <c r="BB10" s="577"/>
      <c r="BC10" s="583" t="s">
        <v>97</v>
      </c>
      <c r="BD10" s="576"/>
      <c r="BE10" s="576"/>
      <c r="BF10" s="576"/>
      <c r="BG10" s="576"/>
      <c r="BH10" s="576"/>
      <c r="BI10" s="576"/>
      <c r="BJ10" s="576"/>
      <c r="BK10" s="576"/>
      <c r="BL10" s="576"/>
      <c r="BM10" s="577"/>
      <c r="BN10" s="583" t="s">
        <v>98</v>
      </c>
      <c r="BO10" s="576"/>
      <c r="BP10" s="576"/>
      <c r="BQ10" s="576"/>
      <c r="BR10" s="576"/>
      <c r="BS10" s="577"/>
    </row>
    <row r="11" spans="2:76">
      <c r="B11" s="590"/>
      <c r="C11" s="591"/>
      <c r="D11" s="591"/>
      <c r="E11" s="592"/>
      <c r="F11" s="590"/>
      <c r="G11" s="591"/>
      <c r="H11" s="592"/>
      <c r="I11" s="597" t="s">
        <v>99</v>
      </c>
      <c r="J11" s="576"/>
      <c r="K11" s="576"/>
      <c r="L11" s="576"/>
      <c r="M11" s="576"/>
      <c r="N11" s="577"/>
      <c r="O11" s="597" t="s">
        <v>100</v>
      </c>
      <c r="P11" s="576"/>
      <c r="Q11" s="576"/>
      <c r="R11" s="576"/>
      <c r="S11" s="576"/>
      <c r="T11" s="577"/>
      <c r="U11" s="597" t="s">
        <v>99</v>
      </c>
      <c r="V11" s="576"/>
      <c r="W11" s="576"/>
      <c r="X11" s="576"/>
      <c r="Y11" s="576"/>
      <c r="Z11" s="576"/>
      <c r="AA11" s="576"/>
      <c r="AB11" s="576"/>
      <c r="AC11" s="577"/>
      <c r="AD11" s="597" t="s">
        <v>100</v>
      </c>
      <c r="AE11" s="576"/>
      <c r="AF11" s="576"/>
      <c r="AG11" s="576"/>
      <c r="AH11" s="576"/>
      <c r="AI11" s="576"/>
      <c r="AJ11" s="576"/>
      <c r="AK11" s="576"/>
      <c r="AL11" s="577"/>
      <c r="AM11" s="597" t="s">
        <v>99</v>
      </c>
      <c r="AN11" s="576"/>
      <c r="AO11" s="576"/>
      <c r="AP11" s="576"/>
      <c r="AQ11" s="576"/>
      <c r="AR11" s="576"/>
      <c r="AS11" s="577"/>
      <c r="AT11" s="597" t="s">
        <v>100</v>
      </c>
      <c r="AU11" s="576"/>
      <c r="AV11" s="576"/>
      <c r="AW11" s="576"/>
      <c r="AX11" s="576"/>
      <c r="AY11" s="576"/>
      <c r="AZ11" s="576"/>
      <c r="BA11" s="576"/>
      <c r="BB11" s="577"/>
      <c r="BC11" s="597" t="s">
        <v>99</v>
      </c>
      <c r="BD11" s="576"/>
      <c r="BE11" s="576"/>
      <c r="BF11" s="576"/>
      <c r="BG11" s="576"/>
      <c r="BH11" s="576"/>
      <c r="BI11" s="577"/>
      <c r="BJ11" s="597" t="s">
        <v>100</v>
      </c>
      <c r="BK11" s="576"/>
      <c r="BL11" s="576"/>
      <c r="BM11" s="577"/>
      <c r="BN11" s="597" t="s">
        <v>99</v>
      </c>
      <c r="BO11" s="576"/>
      <c r="BP11" s="577"/>
      <c r="BQ11" s="597" t="s">
        <v>100</v>
      </c>
      <c r="BR11" s="576"/>
      <c r="BS11" s="577"/>
    </row>
    <row r="12" spans="2:76" ht="13.9" customHeight="1">
      <c r="B12" s="600" t="s">
        <v>11</v>
      </c>
      <c r="C12" s="588"/>
      <c r="D12" s="588"/>
      <c r="E12" s="589"/>
      <c r="F12" s="600" t="s">
        <v>21</v>
      </c>
      <c r="G12" s="576"/>
      <c r="H12" s="577"/>
      <c r="I12" s="584">
        <v>58</v>
      </c>
      <c r="J12" s="576"/>
      <c r="K12" s="576"/>
      <c r="L12" s="576"/>
      <c r="M12" s="576"/>
      <c r="N12" s="577"/>
      <c r="O12" s="584">
        <v>219</v>
      </c>
      <c r="P12" s="576"/>
      <c r="Q12" s="576"/>
      <c r="R12" s="576"/>
      <c r="S12" s="576"/>
      <c r="T12" s="577"/>
      <c r="U12" s="584">
        <v>3</v>
      </c>
      <c r="V12" s="576"/>
      <c r="W12" s="576"/>
      <c r="X12" s="576"/>
      <c r="Y12" s="576"/>
      <c r="Z12" s="576"/>
      <c r="AA12" s="576"/>
      <c r="AB12" s="576"/>
      <c r="AC12" s="577"/>
      <c r="AD12" s="584">
        <v>2</v>
      </c>
      <c r="AE12" s="576"/>
      <c r="AF12" s="576"/>
      <c r="AG12" s="576"/>
      <c r="AH12" s="576"/>
      <c r="AI12" s="576"/>
      <c r="AJ12" s="576"/>
      <c r="AK12" s="576"/>
      <c r="AL12" s="577"/>
      <c r="AM12" s="584">
        <v>36</v>
      </c>
      <c r="AN12" s="576"/>
      <c r="AO12" s="576"/>
      <c r="AP12" s="576"/>
      <c r="AQ12" s="576"/>
      <c r="AR12" s="576"/>
      <c r="AS12" s="577"/>
      <c r="AT12" s="584">
        <v>103</v>
      </c>
      <c r="AU12" s="576"/>
      <c r="AV12" s="576"/>
      <c r="AW12" s="576"/>
      <c r="AX12" s="576"/>
      <c r="AY12" s="576"/>
      <c r="AZ12" s="576"/>
      <c r="BA12" s="576"/>
      <c r="BB12" s="577"/>
      <c r="BC12" s="584">
        <v>19</v>
      </c>
      <c r="BD12" s="576"/>
      <c r="BE12" s="576"/>
      <c r="BF12" s="576"/>
      <c r="BG12" s="576"/>
      <c r="BH12" s="576"/>
      <c r="BI12" s="577"/>
      <c r="BJ12" s="584">
        <v>112</v>
      </c>
      <c r="BK12" s="576"/>
      <c r="BL12" s="576"/>
      <c r="BM12" s="577"/>
      <c r="BN12" s="584"/>
      <c r="BO12" s="576"/>
      <c r="BP12" s="577"/>
      <c r="BQ12" s="584">
        <v>2</v>
      </c>
      <c r="BR12" s="576"/>
      <c r="BS12" s="577"/>
    </row>
    <row r="13" spans="2:76" ht="15" customHeight="1">
      <c r="B13" s="598"/>
      <c r="C13" s="591"/>
      <c r="D13" s="591"/>
      <c r="E13" s="592"/>
      <c r="F13" s="600" t="s">
        <v>22</v>
      </c>
      <c r="G13" s="576"/>
      <c r="H13" s="577"/>
      <c r="I13" s="584">
        <v>262</v>
      </c>
      <c r="J13" s="576"/>
      <c r="K13" s="576"/>
      <c r="L13" s="576"/>
      <c r="M13" s="576"/>
      <c r="N13" s="577"/>
      <c r="O13" s="584">
        <v>1488</v>
      </c>
      <c r="P13" s="576"/>
      <c r="Q13" s="576"/>
      <c r="R13" s="576"/>
      <c r="S13" s="576"/>
      <c r="T13" s="577"/>
      <c r="U13" s="584">
        <v>12</v>
      </c>
      <c r="V13" s="576"/>
      <c r="W13" s="576"/>
      <c r="X13" s="576"/>
      <c r="Y13" s="576"/>
      <c r="Z13" s="576"/>
      <c r="AA13" s="576"/>
      <c r="AB13" s="576"/>
      <c r="AC13" s="577"/>
      <c r="AD13" s="584">
        <v>5</v>
      </c>
      <c r="AE13" s="576"/>
      <c r="AF13" s="576"/>
      <c r="AG13" s="576"/>
      <c r="AH13" s="576"/>
      <c r="AI13" s="576"/>
      <c r="AJ13" s="576"/>
      <c r="AK13" s="576"/>
      <c r="AL13" s="577"/>
      <c r="AM13" s="584">
        <v>187</v>
      </c>
      <c r="AN13" s="576"/>
      <c r="AO13" s="576"/>
      <c r="AP13" s="576"/>
      <c r="AQ13" s="576"/>
      <c r="AR13" s="576"/>
      <c r="AS13" s="577"/>
      <c r="AT13" s="584">
        <v>441</v>
      </c>
      <c r="AU13" s="576"/>
      <c r="AV13" s="576"/>
      <c r="AW13" s="576"/>
      <c r="AX13" s="576"/>
      <c r="AY13" s="576"/>
      <c r="AZ13" s="576"/>
      <c r="BA13" s="576"/>
      <c r="BB13" s="577"/>
      <c r="BC13" s="584">
        <v>63</v>
      </c>
      <c r="BD13" s="576"/>
      <c r="BE13" s="576"/>
      <c r="BF13" s="576"/>
      <c r="BG13" s="576"/>
      <c r="BH13" s="576"/>
      <c r="BI13" s="577"/>
      <c r="BJ13" s="584">
        <v>982</v>
      </c>
      <c r="BK13" s="576"/>
      <c r="BL13" s="576"/>
      <c r="BM13" s="577"/>
      <c r="BN13" s="584"/>
      <c r="BO13" s="576"/>
      <c r="BP13" s="577"/>
      <c r="BQ13" s="584">
        <v>60</v>
      </c>
      <c r="BR13" s="576"/>
      <c r="BS13" s="577"/>
    </row>
    <row r="14" spans="2:76" ht="12.6" customHeight="1">
      <c r="B14" s="600" t="s">
        <v>23</v>
      </c>
      <c r="C14" s="600" t="s">
        <v>23</v>
      </c>
      <c r="D14" s="588"/>
      <c r="E14" s="589"/>
      <c r="F14" s="600" t="s">
        <v>21</v>
      </c>
      <c r="G14" s="576"/>
      <c r="H14" s="577"/>
      <c r="I14" s="584">
        <v>4</v>
      </c>
      <c r="J14" s="576"/>
      <c r="K14" s="576"/>
      <c r="L14" s="576"/>
      <c r="M14" s="576"/>
      <c r="N14" s="577"/>
      <c r="O14" s="584">
        <v>4</v>
      </c>
      <c r="P14" s="576"/>
      <c r="Q14" s="576"/>
      <c r="R14" s="576"/>
      <c r="S14" s="576"/>
      <c r="T14" s="577"/>
      <c r="U14" s="584"/>
      <c r="V14" s="576"/>
      <c r="W14" s="576"/>
      <c r="X14" s="576"/>
      <c r="Y14" s="576"/>
      <c r="Z14" s="576"/>
      <c r="AA14" s="576"/>
      <c r="AB14" s="576"/>
      <c r="AC14" s="577"/>
      <c r="AD14" s="584"/>
      <c r="AE14" s="576"/>
      <c r="AF14" s="576"/>
      <c r="AG14" s="576"/>
      <c r="AH14" s="576"/>
      <c r="AI14" s="576"/>
      <c r="AJ14" s="576"/>
      <c r="AK14" s="576"/>
      <c r="AL14" s="577"/>
      <c r="AM14" s="584">
        <v>3</v>
      </c>
      <c r="AN14" s="576"/>
      <c r="AO14" s="576"/>
      <c r="AP14" s="576"/>
      <c r="AQ14" s="576"/>
      <c r="AR14" s="576"/>
      <c r="AS14" s="577"/>
      <c r="AT14" s="584">
        <v>1</v>
      </c>
      <c r="AU14" s="576"/>
      <c r="AV14" s="576"/>
      <c r="AW14" s="576"/>
      <c r="AX14" s="576"/>
      <c r="AY14" s="576"/>
      <c r="AZ14" s="576"/>
      <c r="BA14" s="576"/>
      <c r="BB14" s="577"/>
      <c r="BC14" s="584">
        <v>1</v>
      </c>
      <c r="BD14" s="576"/>
      <c r="BE14" s="576"/>
      <c r="BF14" s="576"/>
      <c r="BG14" s="576"/>
      <c r="BH14" s="576"/>
      <c r="BI14" s="577"/>
      <c r="BJ14" s="584">
        <v>3</v>
      </c>
      <c r="BK14" s="576"/>
      <c r="BL14" s="576"/>
      <c r="BM14" s="577"/>
      <c r="BN14" s="584"/>
      <c r="BO14" s="576"/>
      <c r="BP14" s="577"/>
      <c r="BQ14" s="584"/>
      <c r="BR14" s="576"/>
      <c r="BS14" s="577"/>
    </row>
    <row r="15" spans="2:76" ht="12.6" customHeight="1">
      <c r="B15" s="599"/>
      <c r="C15" s="598"/>
      <c r="D15" s="591"/>
      <c r="E15" s="592"/>
      <c r="F15" s="600" t="s">
        <v>22</v>
      </c>
      <c r="G15" s="576"/>
      <c r="H15" s="577"/>
      <c r="I15" s="584">
        <v>4</v>
      </c>
      <c r="J15" s="576"/>
      <c r="K15" s="576"/>
      <c r="L15" s="576"/>
      <c r="M15" s="576"/>
      <c r="N15" s="577"/>
      <c r="O15" s="584">
        <v>1</v>
      </c>
      <c r="P15" s="576"/>
      <c r="Q15" s="576"/>
      <c r="R15" s="576"/>
      <c r="S15" s="576"/>
      <c r="T15" s="577"/>
      <c r="U15" s="584"/>
      <c r="V15" s="576"/>
      <c r="W15" s="576"/>
      <c r="X15" s="576"/>
      <c r="Y15" s="576"/>
      <c r="Z15" s="576"/>
      <c r="AA15" s="576"/>
      <c r="AB15" s="576"/>
      <c r="AC15" s="577"/>
      <c r="AD15" s="584"/>
      <c r="AE15" s="576"/>
      <c r="AF15" s="576"/>
      <c r="AG15" s="576"/>
      <c r="AH15" s="576"/>
      <c r="AI15" s="576"/>
      <c r="AJ15" s="576"/>
      <c r="AK15" s="576"/>
      <c r="AL15" s="577"/>
      <c r="AM15" s="584">
        <v>3</v>
      </c>
      <c r="AN15" s="576"/>
      <c r="AO15" s="576"/>
      <c r="AP15" s="576"/>
      <c r="AQ15" s="576"/>
      <c r="AR15" s="576"/>
      <c r="AS15" s="577"/>
      <c r="AT15" s="584">
        <v>0</v>
      </c>
      <c r="AU15" s="576"/>
      <c r="AV15" s="576"/>
      <c r="AW15" s="576"/>
      <c r="AX15" s="576"/>
      <c r="AY15" s="576"/>
      <c r="AZ15" s="576"/>
      <c r="BA15" s="576"/>
      <c r="BB15" s="577"/>
      <c r="BC15" s="584">
        <v>1</v>
      </c>
      <c r="BD15" s="576"/>
      <c r="BE15" s="576"/>
      <c r="BF15" s="576"/>
      <c r="BG15" s="576"/>
      <c r="BH15" s="576"/>
      <c r="BI15" s="577"/>
      <c r="BJ15" s="584">
        <v>1</v>
      </c>
      <c r="BK15" s="576"/>
      <c r="BL15" s="576"/>
      <c r="BM15" s="577"/>
      <c r="BN15" s="584"/>
      <c r="BO15" s="576"/>
      <c r="BP15" s="577"/>
      <c r="BQ15" s="584"/>
      <c r="BR15" s="576"/>
      <c r="BS15" s="577"/>
    </row>
    <row r="16" spans="2:76" ht="12.6" customHeight="1">
      <c r="B16" s="600" t="s">
        <v>24</v>
      </c>
      <c r="C16" s="600" t="s">
        <v>25</v>
      </c>
      <c r="D16" s="588"/>
      <c r="E16" s="589"/>
      <c r="F16" s="600" t="s">
        <v>21</v>
      </c>
      <c r="G16" s="576"/>
      <c r="H16" s="577"/>
      <c r="I16" s="584">
        <v>7</v>
      </c>
      <c r="J16" s="576"/>
      <c r="K16" s="576"/>
      <c r="L16" s="576"/>
      <c r="M16" s="576"/>
      <c r="N16" s="577"/>
      <c r="O16" s="584">
        <v>38</v>
      </c>
      <c r="P16" s="576"/>
      <c r="Q16" s="576"/>
      <c r="R16" s="576"/>
      <c r="S16" s="576"/>
      <c r="T16" s="577"/>
      <c r="U16" s="584"/>
      <c r="V16" s="576"/>
      <c r="W16" s="576"/>
      <c r="X16" s="576"/>
      <c r="Y16" s="576"/>
      <c r="Z16" s="576"/>
      <c r="AA16" s="576"/>
      <c r="AB16" s="576"/>
      <c r="AC16" s="577"/>
      <c r="AD16" s="584">
        <v>1</v>
      </c>
      <c r="AE16" s="576"/>
      <c r="AF16" s="576"/>
      <c r="AG16" s="576"/>
      <c r="AH16" s="576"/>
      <c r="AI16" s="576"/>
      <c r="AJ16" s="576"/>
      <c r="AK16" s="576"/>
      <c r="AL16" s="577"/>
      <c r="AM16" s="584">
        <v>4</v>
      </c>
      <c r="AN16" s="576"/>
      <c r="AO16" s="576"/>
      <c r="AP16" s="576"/>
      <c r="AQ16" s="576"/>
      <c r="AR16" s="576"/>
      <c r="AS16" s="577"/>
      <c r="AT16" s="584">
        <v>17</v>
      </c>
      <c r="AU16" s="576"/>
      <c r="AV16" s="576"/>
      <c r="AW16" s="576"/>
      <c r="AX16" s="576"/>
      <c r="AY16" s="576"/>
      <c r="AZ16" s="576"/>
      <c r="BA16" s="576"/>
      <c r="BB16" s="577"/>
      <c r="BC16" s="584">
        <v>3</v>
      </c>
      <c r="BD16" s="576"/>
      <c r="BE16" s="576"/>
      <c r="BF16" s="576"/>
      <c r="BG16" s="576"/>
      <c r="BH16" s="576"/>
      <c r="BI16" s="577"/>
      <c r="BJ16" s="584">
        <v>20</v>
      </c>
      <c r="BK16" s="576"/>
      <c r="BL16" s="576"/>
      <c r="BM16" s="577"/>
      <c r="BN16" s="584"/>
      <c r="BO16" s="576"/>
      <c r="BP16" s="577"/>
      <c r="BQ16" s="584"/>
      <c r="BR16" s="576"/>
      <c r="BS16" s="577"/>
    </row>
    <row r="17" spans="2:71" ht="12.6" customHeight="1">
      <c r="B17" s="611"/>
      <c r="C17" s="598"/>
      <c r="D17" s="591"/>
      <c r="E17" s="592"/>
      <c r="F17" s="600" t="s">
        <v>22</v>
      </c>
      <c r="G17" s="576"/>
      <c r="H17" s="577"/>
      <c r="I17" s="584">
        <v>7</v>
      </c>
      <c r="J17" s="576"/>
      <c r="K17" s="576"/>
      <c r="L17" s="576"/>
      <c r="M17" s="576"/>
      <c r="N17" s="577"/>
      <c r="O17" s="584">
        <v>152</v>
      </c>
      <c r="P17" s="576"/>
      <c r="Q17" s="576"/>
      <c r="R17" s="576"/>
      <c r="S17" s="576"/>
      <c r="T17" s="577"/>
      <c r="U17" s="584"/>
      <c r="V17" s="576"/>
      <c r="W17" s="576"/>
      <c r="X17" s="576"/>
      <c r="Y17" s="576"/>
      <c r="Z17" s="576"/>
      <c r="AA17" s="576"/>
      <c r="AB17" s="576"/>
      <c r="AC17" s="577"/>
      <c r="AD17" s="584">
        <v>4</v>
      </c>
      <c r="AE17" s="576"/>
      <c r="AF17" s="576"/>
      <c r="AG17" s="576"/>
      <c r="AH17" s="576"/>
      <c r="AI17" s="576"/>
      <c r="AJ17" s="576"/>
      <c r="AK17" s="576"/>
      <c r="AL17" s="577"/>
      <c r="AM17" s="584">
        <v>4</v>
      </c>
      <c r="AN17" s="576"/>
      <c r="AO17" s="576"/>
      <c r="AP17" s="576"/>
      <c r="AQ17" s="576"/>
      <c r="AR17" s="576"/>
      <c r="AS17" s="577"/>
      <c r="AT17" s="584">
        <v>68</v>
      </c>
      <c r="AU17" s="576"/>
      <c r="AV17" s="576"/>
      <c r="AW17" s="576"/>
      <c r="AX17" s="576"/>
      <c r="AY17" s="576"/>
      <c r="AZ17" s="576"/>
      <c r="BA17" s="576"/>
      <c r="BB17" s="577"/>
      <c r="BC17" s="584">
        <v>3</v>
      </c>
      <c r="BD17" s="576"/>
      <c r="BE17" s="576"/>
      <c r="BF17" s="576"/>
      <c r="BG17" s="576"/>
      <c r="BH17" s="576"/>
      <c r="BI17" s="577"/>
      <c r="BJ17" s="584">
        <v>80</v>
      </c>
      <c r="BK17" s="576"/>
      <c r="BL17" s="576"/>
      <c r="BM17" s="577"/>
      <c r="BN17" s="584"/>
      <c r="BO17" s="576"/>
      <c r="BP17" s="577"/>
      <c r="BQ17" s="584"/>
      <c r="BR17" s="576"/>
      <c r="BS17" s="577"/>
    </row>
    <row r="18" spans="2:71" ht="12.6" customHeight="1">
      <c r="B18" s="611"/>
      <c r="C18" s="600" t="s">
        <v>27</v>
      </c>
      <c r="D18" s="588"/>
      <c r="E18" s="589"/>
      <c r="F18" s="600" t="s">
        <v>21</v>
      </c>
      <c r="G18" s="576"/>
      <c r="H18" s="577"/>
      <c r="I18" s="584">
        <v>5</v>
      </c>
      <c r="J18" s="576"/>
      <c r="K18" s="576"/>
      <c r="L18" s="576"/>
      <c r="M18" s="576"/>
      <c r="N18" s="577"/>
      <c r="O18" s="584">
        <v>43</v>
      </c>
      <c r="P18" s="576"/>
      <c r="Q18" s="576"/>
      <c r="R18" s="576"/>
      <c r="S18" s="576"/>
      <c r="T18" s="577"/>
      <c r="U18" s="584"/>
      <c r="V18" s="576"/>
      <c r="W18" s="576"/>
      <c r="X18" s="576"/>
      <c r="Y18" s="576"/>
      <c r="Z18" s="576"/>
      <c r="AA18" s="576"/>
      <c r="AB18" s="576"/>
      <c r="AC18" s="577"/>
      <c r="AD18" s="584"/>
      <c r="AE18" s="576"/>
      <c r="AF18" s="576"/>
      <c r="AG18" s="576"/>
      <c r="AH18" s="576"/>
      <c r="AI18" s="576"/>
      <c r="AJ18" s="576"/>
      <c r="AK18" s="576"/>
      <c r="AL18" s="577"/>
      <c r="AM18" s="584">
        <v>2</v>
      </c>
      <c r="AN18" s="576"/>
      <c r="AO18" s="576"/>
      <c r="AP18" s="576"/>
      <c r="AQ18" s="576"/>
      <c r="AR18" s="576"/>
      <c r="AS18" s="577"/>
      <c r="AT18" s="584">
        <v>22</v>
      </c>
      <c r="AU18" s="576"/>
      <c r="AV18" s="576"/>
      <c r="AW18" s="576"/>
      <c r="AX18" s="576"/>
      <c r="AY18" s="576"/>
      <c r="AZ18" s="576"/>
      <c r="BA18" s="576"/>
      <c r="BB18" s="577"/>
      <c r="BC18" s="584">
        <v>3</v>
      </c>
      <c r="BD18" s="576"/>
      <c r="BE18" s="576"/>
      <c r="BF18" s="576"/>
      <c r="BG18" s="576"/>
      <c r="BH18" s="576"/>
      <c r="BI18" s="577"/>
      <c r="BJ18" s="584">
        <v>21</v>
      </c>
      <c r="BK18" s="576"/>
      <c r="BL18" s="576"/>
      <c r="BM18" s="577"/>
      <c r="BN18" s="584"/>
      <c r="BO18" s="576"/>
      <c r="BP18" s="577"/>
      <c r="BQ18" s="584"/>
      <c r="BR18" s="576"/>
      <c r="BS18" s="577"/>
    </row>
    <row r="19" spans="2:71" ht="12.6" customHeight="1">
      <c r="B19" s="611"/>
      <c r="C19" s="598"/>
      <c r="D19" s="591"/>
      <c r="E19" s="592"/>
      <c r="F19" s="600" t="s">
        <v>22</v>
      </c>
      <c r="G19" s="576"/>
      <c r="H19" s="577"/>
      <c r="I19" s="584">
        <v>5</v>
      </c>
      <c r="J19" s="576"/>
      <c r="K19" s="576"/>
      <c r="L19" s="576"/>
      <c r="M19" s="576"/>
      <c r="N19" s="577"/>
      <c r="O19" s="584">
        <v>42</v>
      </c>
      <c r="P19" s="576"/>
      <c r="Q19" s="576"/>
      <c r="R19" s="576"/>
      <c r="S19" s="576"/>
      <c r="T19" s="577"/>
      <c r="U19" s="584"/>
      <c r="V19" s="576"/>
      <c r="W19" s="576"/>
      <c r="X19" s="576"/>
      <c r="Y19" s="576"/>
      <c r="Z19" s="576"/>
      <c r="AA19" s="576"/>
      <c r="AB19" s="576"/>
      <c r="AC19" s="577"/>
      <c r="AD19" s="584"/>
      <c r="AE19" s="576"/>
      <c r="AF19" s="576"/>
      <c r="AG19" s="576"/>
      <c r="AH19" s="576"/>
      <c r="AI19" s="576"/>
      <c r="AJ19" s="576"/>
      <c r="AK19" s="576"/>
      <c r="AL19" s="577"/>
      <c r="AM19" s="584">
        <v>2</v>
      </c>
      <c r="AN19" s="576"/>
      <c r="AO19" s="576"/>
      <c r="AP19" s="576"/>
      <c r="AQ19" s="576"/>
      <c r="AR19" s="576"/>
      <c r="AS19" s="577"/>
      <c r="AT19" s="584">
        <v>21</v>
      </c>
      <c r="AU19" s="576"/>
      <c r="AV19" s="576"/>
      <c r="AW19" s="576"/>
      <c r="AX19" s="576"/>
      <c r="AY19" s="576"/>
      <c r="AZ19" s="576"/>
      <c r="BA19" s="576"/>
      <c r="BB19" s="577"/>
      <c r="BC19" s="584">
        <v>3</v>
      </c>
      <c r="BD19" s="576"/>
      <c r="BE19" s="576"/>
      <c r="BF19" s="576"/>
      <c r="BG19" s="576"/>
      <c r="BH19" s="576"/>
      <c r="BI19" s="577"/>
      <c r="BJ19" s="584">
        <v>21</v>
      </c>
      <c r="BK19" s="576"/>
      <c r="BL19" s="576"/>
      <c r="BM19" s="577"/>
      <c r="BN19" s="584"/>
      <c r="BO19" s="576"/>
      <c r="BP19" s="577"/>
      <c r="BQ19" s="584"/>
      <c r="BR19" s="576"/>
      <c r="BS19" s="577"/>
    </row>
    <row r="20" spans="2:71" ht="12.6" customHeight="1">
      <c r="B20" s="611"/>
      <c r="C20" s="600" t="s">
        <v>26</v>
      </c>
      <c r="D20" s="588"/>
      <c r="E20" s="589"/>
      <c r="F20" s="600" t="s">
        <v>21</v>
      </c>
      <c r="G20" s="576"/>
      <c r="H20" s="577"/>
      <c r="I20" s="584">
        <v>15</v>
      </c>
      <c r="J20" s="576"/>
      <c r="K20" s="576"/>
      <c r="L20" s="576"/>
      <c r="M20" s="576"/>
      <c r="N20" s="577"/>
      <c r="O20" s="584">
        <v>90</v>
      </c>
      <c r="P20" s="576"/>
      <c r="Q20" s="576"/>
      <c r="R20" s="576"/>
      <c r="S20" s="576"/>
      <c r="T20" s="577"/>
      <c r="U20" s="584">
        <v>1</v>
      </c>
      <c r="V20" s="576"/>
      <c r="W20" s="576"/>
      <c r="X20" s="576"/>
      <c r="Y20" s="576"/>
      <c r="Z20" s="576"/>
      <c r="AA20" s="576"/>
      <c r="AB20" s="576"/>
      <c r="AC20" s="577"/>
      <c r="AD20" s="584">
        <v>1</v>
      </c>
      <c r="AE20" s="576"/>
      <c r="AF20" s="576"/>
      <c r="AG20" s="576"/>
      <c r="AH20" s="576"/>
      <c r="AI20" s="576"/>
      <c r="AJ20" s="576"/>
      <c r="AK20" s="576"/>
      <c r="AL20" s="577"/>
      <c r="AM20" s="584">
        <v>8</v>
      </c>
      <c r="AN20" s="576"/>
      <c r="AO20" s="576"/>
      <c r="AP20" s="576"/>
      <c r="AQ20" s="576"/>
      <c r="AR20" s="576"/>
      <c r="AS20" s="577"/>
      <c r="AT20" s="584">
        <v>51</v>
      </c>
      <c r="AU20" s="576"/>
      <c r="AV20" s="576"/>
      <c r="AW20" s="576"/>
      <c r="AX20" s="576"/>
      <c r="AY20" s="576"/>
      <c r="AZ20" s="576"/>
      <c r="BA20" s="576"/>
      <c r="BB20" s="577"/>
      <c r="BC20" s="584">
        <v>6</v>
      </c>
      <c r="BD20" s="576"/>
      <c r="BE20" s="576"/>
      <c r="BF20" s="576"/>
      <c r="BG20" s="576"/>
      <c r="BH20" s="576"/>
      <c r="BI20" s="577"/>
      <c r="BJ20" s="584">
        <v>38</v>
      </c>
      <c r="BK20" s="576"/>
      <c r="BL20" s="576"/>
      <c r="BM20" s="577"/>
      <c r="BN20" s="584"/>
      <c r="BO20" s="576"/>
      <c r="BP20" s="577"/>
      <c r="BQ20" s="584"/>
      <c r="BR20" s="576"/>
      <c r="BS20" s="577"/>
    </row>
    <row r="21" spans="2:71" ht="12.6" customHeight="1">
      <c r="B21" s="611"/>
      <c r="C21" s="598"/>
      <c r="D21" s="591"/>
      <c r="E21" s="592"/>
      <c r="F21" s="600" t="s">
        <v>22</v>
      </c>
      <c r="G21" s="576"/>
      <c r="H21" s="577"/>
      <c r="I21" s="584">
        <v>15</v>
      </c>
      <c r="J21" s="576"/>
      <c r="K21" s="576"/>
      <c r="L21" s="576"/>
      <c r="M21" s="576"/>
      <c r="N21" s="577"/>
      <c r="O21" s="584">
        <v>92</v>
      </c>
      <c r="P21" s="576"/>
      <c r="Q21" s="576"/>
      <c r="R21" s="576"/>
      <c r="S21" s="576"/>
      <c r="T21" s="577"/>
      <c r="U21" s="584">
        <v>1</v>
      </c>
      <c r="V21" s="576"/>
      <c r="W21" s="576"/>
      <c r="X21" s="576"/>
      <c r="Y21" s="576"/>
      <c r="Z21" s="576"/>
      <c r="AA21" s="576"/>
      <c r="AB21" s="576"/>
      <c r="AC21" s="577"/>
      <c r="AD21" s="584">
        <v>1</v>
      </c>
      <c r="AE21" s="576"/>
      <c r="AF21" s="576"/>
      <c r="AG21" s="576"/>
      <c r="AH21" s="576"/>
      <c r="AI21" s="576"/>
      <c r="AJ21" s="576"/>
      <c r="AK21" s="576"/>
      <c r="AL21" s="577"/>
      <c r="AM21" s="584">
        <v>8</v>
      </c>
      <c r="AN21" s="576"/>
      <c r="AO21" s="576"/>
      <c r="AP21" s="576"/>
      <c r="AQ21" s="576"/>
      <c r="AR21" s="576"/>
      <c r="AS21" s="577"/>
      <c r="AT21" s="584">
        <v>51</v>
      </c>
      <c r="AU21" s="576"/>
      <c r="AV21" s="576"/>
      <c r="AW21" s="576"/>
      <c r="AX21" s="576"/>
      <c r="AY21" s="576"/>
      <c r="AZ21" s="576"/>
      <c r="BA21" s="576"/>
      <c r="BB21" s="577"/>
      <c r="BC21" s="584">
        <v>6</v>
      </c>
      <c r="BD21" s="576"/>
      <c r="BE21" s="576"/>
      <c r="BF21" s="576"/>
      <c r="BG21" s="576"/>
      <c r="BH21" s="576"/>
      <c r="BI21" s="577"/>
      <c r="BJ21" s="584">
        <v>40</v>
      </c>
      <c r="BK21" s="576"/>
      <c r="BL21" s="576"/>
      <c r="BM21" s="577"/>
      <c r="BN21" s="584"/>
      <c r="BO21" s="576"/>
      <c r="BP21" s="577"/>
      <c r="BQ21" s="584"/>
      <c r="BR21" s="576"/>
      <c r="BS21" s="577"/>
    </row>
    <row r="22" spans="2:71" ht="12.6" customHeight="1">
      <c r="B22" s="611"/>
      <c r="C22" s="600" t="s">
        <v>28</v>
      </c>
      <c r="D22" s="588"/>
      <c r="E22" s="589"/>
      <c r="F22" s="600" t="s">
        <v>21</v>
      </c>
      <c r="G22" s="576"/>
      <c r="H22" s="577"/>
      <c r="I22" s="584">
        <v>1</v>
      </c>
      <c r="J22" s="576"/>
      <c r="K22" s="576"/>
      <c r="L22" s="576"/>
      <c r="M22" s="576"/>
      <c r="N22" s="577"/>
      <c r="O22" s="584">
        <v>1</v>
      </c>
      <c r="P22" s="576"/>
      <c r="Q22" s="576"/>
      <c r="R22" s="576"/>
      <c r="S22" s="576"/>
      <c r="T22" s="577"/>
      <c r="U22" s="584">
        <v>1</v>
      </c>
      <c r="V22" s="576"/>
      <c r="W22" s="576"/>
      <c r="X22" s="576"/>
      <c r="Y22" s="576"/>
      <c r="Z22" s="576"/>
      <c r="AA22" s="576"/>
      <c r="AB22" s="576"/>
      <c r="AC22" s="577"/>
      <c r="AD22" s="584"/>
      <c r="AE22" s="576"/>
      <c r="AF22" s="576"/>
      <c r="AG22" s="576"/>
      <c r="AH22" s="576"/>
      <c r="AI22" s="576"/>
      <c r="AJ22" s="576"/>
      <c r="AK22" s="576"/>
      <c r="AL22" s="577"/>
      <c r="AM22" s="584"/>
      <c r="AN22" s="576"/>
      <c r="AO22" s="576"/>
      <c r="AP22" s="576"/>
      <c r="AQ22" s="576"/>
      <c r="AR22" s="576"/>
      <c r="AS22" s="577"/>
      <c r="AT22" s="584">
        <v>1</v>
      </c>
      <c r="AU22" s="576"/>
      <c r="AV22" s="576"/>
      <c r="AW22" s="576"/>
      <c r="AX22" s="576"/>
      <c r="AY22" s="576"/>
      <c r="AZ22" s="576"/>
      <c r="BA22" s="576"/>
      <c r="BB22" s="577"/>
      <c r="BC22" s="584"/>
      <c r="BD22" s="576"/>
      <c r="BE22" s="576"/>
      <c r="BF22" s="576"/>
      <c r="BG22" s="576"/>
      <c r="BH22" s="576"/>
      <c r="BI22" s="577"/>
      <c r="BJ22" s="584"/>
      <c r="BK22" s="576"/>
      <c r="BL22" s="576"/>
      <c r="BM22" s="577"/>
      <c r="BN22" s="584"/>
      <c r="BO22" s="576"/>
      <c r="BP22" s="577"/>
      <c r="BQ22" s="584"/>
      <c r="BR22" s="576"/>
      <c r="BS22" s="577"/>
    </row>
    <row r="23" spans="2:71" ht="12.6" customHeight="1">
      <c r="B23" s="599"/>
      <c r="C23" s="598"/>
      <c r="D23" s="591"/>
      <c r="E23" s="592"/>
      <c r="F23" s="600" t="s">
        <v>22</v>
      </c>
      <c r="G23" s="576"/>
      <c r="H23" s="577"/>
      <c r="I23" s="584">
        <v>1</v>
      </c>
      <c r="J23" s="576"/>
      <c r="K23" s="576"/>
      <c r="L23" s="576"/>
      <c r="M23" s="576"/>
      <c r="N23" s="577"/>
      <c r="O23" s="584">
        <v>1</v>
      </c>
      <c r="P23" s="576"/>
      <c r="Q23" s="576"/>
      <c r="R23" s="576"/>
      <c r="S23" s="576"/>
      <c r="T23" s="577"/>
      <c r="U23" s="584">
        <v>1</v>
      </c>
      <c r="V23" s="576"/>
      <c r="W23" s="576"/>
      <c r="X23" s="576"/>
      <c r="Y23" s="576"/>
      <c r="Z23" s="576"/>
      <c r="AA23" s="576"/>
      <c r="AB23" s="576"/>
      <c r="AC23" s="577"/>
      <c r="AD23" s="584"/>
      <c r="AE23" s="576"/>
      <c r="AF23" s="576"/>
      <c r="AG23" s="576"/>
      <c r="AH23" s="576"/>
      <c r="AI23" s="576"/>
      <c r="AJ23" s="576"/>
      <c r="AK23" s="576"/>
      <c r="AL23" s="577"/>
      <c r="AM23" s="584"/>
      <c r="AN23" s="576"/>
      <c r="AO23" s="576"/>
      <c r="AP23" s="576"/>
      <c r="AQ23" s="576"/>
      <c r="AR23" s="576"/>
      <c r="AS23" s="577"/>
      <c r="AT23" s="584">
        <v>1</v>
      </c>
      <c r="AU23" s="576"/>
      <c r="AV23" s="576"/>
      <c r="AW23" s="576"/>
      <c r="AX23" s="576"/>
      <c r="AY23" s="576"/>
      <c r="AZ23" s="576"/>
      <c r="BA23" s="576"/>
      <c r="BB23" s="577"/>
      <c r="BC23" s="584"/>
      <c r="BD23" s="576"/>
      <c r="BE23" s="576"/>
      <c r="BF23" s="576"/>
      <c r="BG23" s="576"/>
      <c r="BH23" s="576"/>
      <c r="BI23" s="577"/>
      <c r="BJ23" s="584"/>
      <c r="BK23" s="576"/>
      <c r="BL23" s="576"/>
      <c r="BM23" s="577"/>
      <c r="BN23" s="584"/>
      <c r="BO23" s="576"/>
      <c r="BP23" s="577"/>
      <c r="BQ23" s="584"/>
      <c r="BR23" s="576"/>
      <c r="BS23" s="577"/>
    </row>
    <row r="24" spans="2:71" ht="12.6" customHeight="1">
      <c r="B24" s="600" t="s">
        <v>29</v>
      </c>
      <c r="C24" s="600" t="s">
        <v>30</v>
      </c>
      <c r="D24" s="588"/>
      <c r="E24" s="589"/>
      <c r="F24" s="600" t="s">
        <v>21</v>
      </c>
      <c r="G24" s="576"/>
      <c r="H24" s="577"/>
      <c r="I24" s="584">
        <v>24</v>
      </c>
      <c r="J24" s="576"/>
      <c r="K24" s="576"/>
      <c r="L24" s="576"/>
      <c r="M24" s="576"/>
      <c r="N24" s="577"/>
      <c r="O24" s="584">
        <v>40</v>
      </c>
      <c r="P24" s="576"/>
      <c r="Q24" s="576"/>
      <c r="R24" s="576"/>
      <c r="S24" s="576"/>
      <c r="T24" s="577"/>
      <c r="U24" s="584">
        <v>1</v>
      </c>
      <c r="V24" s="576"/>
      <c r="W24" s="576"/>
      <c r="X24" s="576"/>
      <c r="Y24" s="576"/>
      <c r="Z24" s="576"/>
      <c r="AA24" s="576"/>
      <c r="AB24" s="576"/>
      <c r="AC24" s="577"/>
      <c r="AD24" s="584"/>
      <c r="AE24" s="576"/>
      <c r="AF24" s="576"/>
      <c r="AG24" s="576"/>
      <c r="AH24" s="576"/>
      <c r="AI24" s="576"/>
      <c r="AJ24" s="576"/>
      <c r="AK24" s="576"/>
      <c r="AL24" s="577"/>
      <c r="AM24" s="584">
        <v>18</v>
      </c>
      <c r="AN24" s="576"/>
      <c r="AO24" s="576"/>
      <c r="AP24" s="576"/>
      <c r="AQ24" s="576"/>
      <c r="AR24" s="576"/>
      <c r="AS24" s="577"/>
      <c r="AT24" s="584">
        <v>10</v>
      </c>
      <c r="AU24" s="576"/>
      <c r="AV24" s="576"/>
      <c r="AW24" s="576"/>
      <c r="AX24" s="576"/>
      <c r="AY24" s="576"/>
      <c r="AZ24" s="576"/>
      <c r="BA24" s="576"/>
      <c r="BB24" s="577"/>
      <c r="BC24" s="584">
        <v>5</v>
      </c>
      <c r="BD24" s="576"/>
      <c r="BE24" s="576"/>
      <c r="BF24" s="576"/>
      <c r="BG24" s="576"/>
      <c r="BH24" s="576"/>
      <c r="BI24" s="577"/>
      <c r="BJ24" s="584">
        <v>28</v>
      </c>
      <c r="BK24" s="576"/>
      <c r="BL24" s="576"/>
      <c r="BM24" s="577"/>
      <c r="BN24" s="584"/>
      <c r="BO24" s="576"/>
      <c r="BP24" s="577"/>
      <c r="BQ24" s="584">
        <v>2</v>
      </c>
      <c r="BR24" s="576"/>
      <c r="BS24" s="577"/>
    </row>
    <row r="25" spans="2:71" ht="12.6" customHeight="1">
      <c r="B25" s="611"/>
      <c r="C25" s="598"/>
      <c r="D25" s="591"/>
      <c r="E25" s="592"/>
      <c r="F25" s="600" t="s">
        <v>22</v>
      </c>
      <c r="G25" s="576"/>
      <c r="H25" s="577"/>
      <c r="I25" s="584">
        <v>230</v>
      </c>
      <c r="J25" s="576"/>
      <c r="K25" s="576"/>
      <c r="L25" s="576"/>
      <c r="M25" s="576"/>
      <c r="N25" s="577"/>
      <c r="O25" s="584">
        <v>1200</v>
      </c>
      <c r="P25" s="576"/>
      <c r="Q25" s="576"/>
      <c r="R25" s="576"/>
      <c r="S25" s="576"/>
      <c r="T25" s="577"/>
      <c r="U25" s="584">
        <v>10</v>
      </c>
      <c r="V25" s="576"/>
      <c r="W25" s="576"/>
      <c r="X25" s="576"/>
      <c r="Y25" s="576"/>
      <c r="Z25" s="576"/>
      <c r="AA25" s="576"/>
      <c r="AB25" s="576"/>
      <c r="AC25" s="577"/>
      <c r="AD25" s="584"/>
      <c r="AE25" s="576"/>
      <c r="AF25" s="576"/>
      <c r="AG25" s="576"/>
      <c r="AH25" s="576"/>
      <c r="AI25" s="576"/>
      <c r="AJ25" s="576"/>
      <c r="AK25" s="576"/>
      <c r="AL25" s="577"/>
      <c r="AM25" s="584">
        <v>170</v>
      </c>
      <c r="AN25" s="576"/>
      <c r="AO25" s="576"/>
      <c r="AP25" s="576"/>
      <c r="AQ25" s="576"/>
      <c r="AR25" s="576"/>
      <c r="AS25" s="577"/>
      <c r="AT25" s="584">
        <v>300</v>
      </c>
      <c r="AU25" s="576"/>
      <c r="AV25" s="576"/>
      <c r="AW25" s="576"/>
      <c r="AX25" s="576"/>
      <c r="AY25" s="576"/>
      <c r="AZ25" s="576"/>
      <c r="BA25" s="576"/>
      <c r="BB25" s="577"/>
      <c r="BC25" s="584">
        <v>50</v>
      </c>
      <c r="BD25" s="576"/>
      <c r="BE25" s="576"/>
      <c r="BF25" s="576"/>
      <c r="BG25" s="576"/>
      <c r="BH25" s="576"/>
      <c r="BI25" s="577"/>
      <c r="BJ25" s="584">
        <v>840</v>
      </c>
      <c r="BK25" s="576"/>
      <c r="BL25" s="576"/>
      <c r="BM25" s="577"/>
      <c r="BN25" s="584"/>
      <c r="BO25" s="576"/>
      <c r="BP25" s="577"/>
      <c r="BQ25" s="584">
        <v>60</v>
      </c>
      <c r="BR25" s="576"/>
      <c r="BS25" s="577"/>
    </row>
    <row r="26" spans="2:71" ht="12.6" customHeight="1">
      <c r="B26" s="611"/>
      <c r="C26" s="600" t="s">
        <v>31</v>
      </c>
      <c r="D26" s="588"/>
      <c r="E26" s="589"/>
      <c r="F26" s="600" t="s">
        <v>21</v>
      </c>
      <c r="G26" s="576"/>
      <c r="H26" s="577"/>
      <c r="I26" s="584"/>
      <c r="J26" s="576"/>
      <c r="K26" s="576"/>
      <c r="L26" s="576"/>
      <c r="M26" s="576"/>
      <c r="N26" s="577"/>
      <c r="O26" s="584"/>
      <c r="P26" s="576"/>
      <c r="Q26" s="576"/>
      <c r="R26" s="576"/>
      <c r="S26" s="576"/>
      <c r="T26" s="577"/>
      <c r="U26" s="584"/>
      <c r="V26" s="576"/>
      <c r="W26" s="576"/>
      <c r="X26" s="576"/>
      <c r="Y26" s="576"/>
      <c r="Z26" s="576"/>
      <c r="AA26" s="576"/>
      <c r="AB26" s="576"/>
      <c r="AC26" s="577"/>
      <c r="AD26" s="584"/>
      <c r="AE26" s="576"/>
      <c r="AF26" s="576"/>
      <c r="AG26" s="576"/>
      <c r="AH26" s="576"/>
      <c r="AI26" s="576"/>
      <c r="AJ26" s="576"/>
      <c r="AK26" s="576"/>
      <c r="AL26" s="577"/>
      <c r="AM26" s="584"/>
      <c r="AN26" s="576"/>
      <c r="AO26" s="576"/>
      <c r="AP26" s="576"/>
      <c r="AQ26" s="576"/>
      <c r="AR26" s="576"/>
      <c r="AS26" s="577"/>
      <c r="AT26" s="584"/>
      <c r="AU26" s="576"/>
      <c r="AV26" s="576"/>
      <c r="AW26" s="576"/>
      <c r="AX26" s="576"/>
      <c r="AY26" s="576"/>
      <c r="AZ26" s="576"/>
      <c r="BA26" s="576"/>
      <c r="BB26" s="577"/>
      <c r="BC26" s="584"/>
      <c r="BD26" s="576"/>
      <c r="BE26" s="576"/>
      <c r="BF26" s="576"/>
      <c r="BG26" s="576"/>
      <c r="BH26" s="576"/>
      <c r="BI26" s="577"/>
      <c r="BJ26" s="584"/>
      <c r="BK26" s="576"/>
      <c r="BL26" s="576"/>
      <c r="BM26" s="577"/>
      <c r="BN26" s="584"/>
      <c r="BO26" s="576"/>
      <c r="BP26" s="577"/>
      <c r="BQ26" s="584"/>
      <c r="BR26" s="576"/>
      <c r="BS26" s="577"/>
    </row>
    <row r="27" spans="2:71" ht="12.6" customHeight="1">
      <c r="B27" s="599"/>
      <c r="C27" s="598"/>
      <c r="D27" s="591"/>
      <c r="E27" s="592"/>
      <c r="F27" s="600" t="s">
        <v>22</v>
      </c>
      <c r="G27" s="576"/>
      <c r="H27" s="577"/>
      <c r="I27" s="584"/>
      <c r="J27" s="576"/>
      <c r="K27" s="576"/>
      <c r="L27" s="576"/>
      <c r="M27" s="576"/>
      <c r="N27" s="577"/>
      <c r="O27" s="584"/>
      <c r="P27" s="576"/>
      <c r="Q27" s="576"/>
      <c r="R27" s="576"/>
      <c r="S27" s="576"/>
      <c r="T27" s="577"/>
      <c r="U27" s="584"/>
      <c r="V27" s="576"/>
      <c r="W27" s="576"/>
      <c r="X27" s="576"/>
      <c r="Y27" s="576"/>
      <c r="Z27" s="576"/>
      <c r="AA27" s="576"/>
      <c r="AB27" s="576"/>
      <c r="AC27" s="577"/>
      <c r="AD27" s="584"/>
      <c r="AE27" s="576"/>
      <c r="AF27" s="576"/>
      <c r="AG27" s="576"/>
      <c r="AH27" s="576"/>
      <c r="AI27" s="576"/>
      <c r="AJ27" s="576"/>
      <c r="AK27" s="576"/>
      <c r="AL27" s="577"/>
      <c r="AM27" s="584"/>
      <c r="AN27" s="576"/>
      <c r="AO27" s="576"/>
      <c r="AP27" s="576"/>
      <c r="AQ27" s="576"/>
      <c r="AR27" s="576"/>
      <c r="AS27" s="577"/>
      <c r="AT27" s="584"/>
      <c r="AU27" s="576"/>
      <c r="AV27" s="576"/>
      <c r="AW27" s="576"/>
      <c r="AX27" s="576"/>
      <c r="AY27" s="576"/>
      <c r="AZ27" s="576"/>
      <c r="BA27" s="576"/>
      <c r="BB27" s="577"/>
      <c r="BC27" s="584"/>
      <c r="BD27" s="576"/>
      <c r="BE27" s="576"/>
      <c r="BF27" s="576"/>
      <c r="BG27" s="576"/>
      <c r="BH27" s="576"/>
      <c r="BI27" s="577"/>
      <c r="BJ27" s="584"/>
      <c r="BK27" s="576"/>
      <c r="BL27" s="576"/>
      <c r="BM27" s="577"/>
      <c r="BN27" s="584"/>
      <c r="BO27" s="576"/>
      <c r="BP27" s="577"/>
      <c r="BQ27" s="584"/>
      <c r="BR27" s="576"/>
      <c r="BS27" s="577"/>
    </row>
    <row r="28" spans="2:71" ht="12.6" customHeight="1">
      <c r="B28" s="600" t="s">
        <v>32</v>
      </c>
      <c r="C28" s="600" t="s">
        <v>101</v>
      </c>
      <c r="D28" s="588"/>
      <c r="E28" s="589"/>
      <c r="F28" s="600" t="s">
        <v>21</v>
      </c>
      <c r="G28" s="576"/>
      <c r="H28" s="577"/>
      <c r="I28" s="584"/>
      <c r="J28" s="576"/>
      <c r="K28" s="576"/>
      <c r="L28" s="576"/>
      <c r="M28" s="576"/>
      <c r="N28" s="577"/>
      <c r="O28" s="584"/>
      <c r="P28" s="576"/>
      <c r="Q28" s="576"/>
      <c r="R28" s="576"/>
      <c r="S28" s="576"/>
      <c r="T28" s="577"/>
      <c r="U28" s="584"/>
      <c r="V28" s="576"/>
      <c r="W28" s="576"/>
      <c r="X28" s="576"/>
      <c r="Y28" s="576"/>
      <c r="Z28" s="576"/>
      <c r="AA28" s="576"/>
      <c r="AB28" s="576"/>
      <c r="AC28" s="577"/>
      <c r="AD28" s="584"/>
      <c r="AE28" s="576"/>
      <c r="AF28" s="576"/>
      <c r="AG28" s="576"/>
      <c r="AH28" s="576"/>
      <c r="AI28" s="576"/>
      <c r="AJ28" s="576"/>
      <c r="AK28" s="576"/>
      <c r="AL28" s="577"/>
      <c r="AM28" s="584"/>
      <c r="AN28" s="576"/>
      <c r="AO28" s="576"/>
      <c r="AP28" s="576"/>
      <c r="AQ28" s="576"/>
      <c r="AR28" s="576"/>
      <c r="AS28" s="577"/>
      <c r="AT28" s="584"/>
      <c r="AU28" s="576"/>
      <c r="AV28" s="576"/>
      <c r="AW28" s="576"/>
      <c r="AX28" s="576"/>
      <c r="AY28" s="576"/>
      <c r="AZ28" s="576"/>
      <c r="BA28" s="576"/>
      <c r="BB28" s="577"/>
      <c r="BC28" s="584"/>
      <c r="BD28" s="576"/>
      <c r="BE28" s="576"/>
      <c r="BF28" s="576"/>
      <c r="BG28" s="576"/>
      <c r="BH28" s="576"/>
      <c r="BI28" s="577"/>
      <c r="BJ28" s="584"/>
      <c r="BK28" s="576"/>
      <c r="BL28" s="576"/>
      <c r="BM28" s="577"/>
      <c r="BN28" s="584"/>
      <c r="BO28" s="576"/>
      <c r="BP28" s="577"/>
      <c r="BQ28" s="584"/>
      <c r="BR28" s="576"/>
      <c r="BS28" s="577"/>
    </row>
    <row r="29" spans="2:71" ht="12.6" customHeight="1">
      <c r="B29" s="599"/>
      <c r="C29" s="598"/>
      <c r="D29" s="591"/>
      <c r="E29" s="592"/>
      <c r="F29" s="600" t="s">
        <v>22</v>
      </c>
      <c r="G29" s="576"/>
      <c r="H29" s="577"/>
      <c r="I29" s="584"/>
      <c r="J29" s="576"/>
      <c r="K29" s="576"/>
      <c r="L29" s="576"/>
      <c r="M29" s="576"/>
      <c r="N29" s="577"/>
      <c r="O29" s="584"/>
      <c r="P29" s="576"/>
      <c r="Q29" s="576"/>
      <c r="R29" s="576"/>
      <c r="S29" s="576"/>
      <c r="T29" s="577"/>
      <c r="U29" s="584"/>
      <c r="V29" s="576"/>
      <c r="W29" s="576"/>
      <c r="X29" s="576"/>
      <c r="Y29" s="576"/>
      <c r="Z29" s="576"/>
      <c r="AA29" s="576"/>
      <c r="AB29" s="576"/>
      <c r="AC29" s="577"/>
      <c r="AD29" s="584"/>
      <c r="AE29" s="576"/>
      <c r="AF29" s="576"/>
      <c r="AG29" s="576"/>
      <c r="AH29" s="576"/>
      <c r="AI29" s="576"/>
      <c r="AJ29" s="576"/>
      <c r="AK29" s="576"/>
      <c r="AL29" s="577"/>
      <c r="AM29" s="584"/>
      <c r="AN29" s="576"/>
      <c r="AO29" s="576"/>
      <c r="AP29" s="576"/>
      <c r="AQ29" s="576"/>
      <c r="AR29" s="576"/>
      <c r="AS29" s="577"/>
      <c r="AT29" s="584"/>
      <c r="AU29" s="576"/>
      <c r="AV29" s="576"/>
      <c r="AW29" s="576"/>
      <c r="AX29" s="576"/>
      <c r="AY29" s="576"/>
      <c r="AZ29" s="576"/>
      <c r="BA29" s="576"/>
      <c r="BB29" s="577"/>
      <c r="BC29" s="584"/>
      <c r="BD29" s="576"/>
      <c r="BE29" s="576"/>
      <c r="BF29" s="576"/>
      <c r="BG29" s="576"/>
      <c r="BH29" s="576"/>
      <c r="BI29" s="577"/>
      <c r="BJ29" s="584"/>
      <c r="BK29" s="576"/>
      <c r="BL29" s="576"/>
      <c r="BM29" s="577"/>
      <c r="BN29" s="584"/>
      <c r="BO29" s="576"/>
      <c r="BP29" s="577"/>
      <c r="BQ29" s="584"/>
      <c r="BR29" s="576"/>
      <c r="BS29" s="577"/>
    </row>
    <row r="30" spans="2:71" ht="12.6" customHeight="1">
      <c r="B30" s="600" t="s">
        <v>33</v>
      </c>
      <c r="C30" s="600" t="s">
        <v>101</v>
      </c>
      <c r="D30" s="588"/>
      <c r="E30" s="589"/>
      <c r="F30" s="600" t="s">
        <v>21</v>
      </c>
      <c r="G30" s="576"/>
      <c r="H30" s="577"/>
      <c r="I30" s="584"/>
      <c r="J30" s="576"/>
      <c r="K30" s="576"/>
      <c r="L30" s="576"/>
      <c r="M30" s="576"/>
      <c r="N30" s="577"/>
      <c r="O30" s="584"/>
      <c r="P30" s="576"/>
      <c r="Q30" s="576"/>
      <c r="R30" s="576"/>
      <c r="S30" s="576"/>
      <c r="T30" s="577"/>
      <c r="U30" s="584"/>
      <c r="V30" s="576"/>
      <c r="W30" s="576"/>
      <c r="X30" s="576"/>
      <c r="Y30" s="576"/>
      <c r="Z30" s="576"/>
      <c r="AA30" s="576"/>
      <c r="AB30" s="576"/>
      <c r="AC30" s="577"/>
      <c r="AD30" s="584"/>
      <c r="AE30" s="576"/>
      <c r="AF30" s="576"/>
      <c r="AG30" s="576"/>
      <c r="AH30" s="576"/>
      <c r="AI30" s="576"/>
      <c r="AJ30" s="576"/>
      <c r="AK30" s="576"/>
      <c r="AL30" s="577"/>
      <c r="AM30" s="584"/>
      <c r="AN30" s="576"/>
      <c r="AO30" s="576"/>
      <c r="AP30" s="576"/>
      <c r="AQ30" s="576"/>
      <c r="AR30" s="576"/>
      <c r="AS30" s="577"/>
      <c r="AT30" s="584"/>
      <c r="AU30" s="576"/>
      <c r="AV30" s="576"/>
      <c r="AW30" s="576"/>
      <c r="AX30" s="576"/>
      <c r="AY30" s="576"/>
      <c r="AZ30" s="576"/>
      <c r="BA30" s="576"/>
      <c r="BB30" s="577"/>
      <c r="BC30" s="584"/>
      <c r="BD30" s="576"/>
      <c r="BE30" s="576"/>
      <c r="BF30" s="576"/>
      <c r="BG30" s="576"/>
      <c r="BH30" s="576"/>
      <c r="BI30" s="577"/>
      <c r="BJ30" s="584"/>
      <c r="BK30" s="576"/>
      <c r="BL30" s="576"/>
      <c r="BM30" s="577"/>
      <c r="BN30" s="584"/>
      <c r="BO30" s="576"/>
      <c r="BP30" s="577"/>
      <c r="BQ30" s="584"/>
      <c r="BR30" s="576"/>
      <c r="BS30" s="577"/>
    </row>
    <row r="31" spans="2:71" ht="12.6" customHeight="1">
      <c r="B31" s="599"/>
      <c r="C31" s="598"/>
      <c r="D31" s="591"/>
      <c r="E31" s="592"/>
      <c r="F31" s="600" t="s">
        <v>22</v>
      </c>
      <c r="G31" s="576"/>
      <c r="H31" s="577"/>
      <c r="I31" s="584"/>
      <c r="J31" s="576"/>
      <c r="K31" s="576"/>
      <c r="L31" s="576"/>
      <c r="M31" s="576"/>
      <c r="N31" s="577"/>
      <c r="O31" s="584"/>
      <c r="P31" s="576"/>
      <c r="Q31" s="576"/>
      <c r="R31" s="576"/>
      <c r="S31" s="576"/>
      <c r="T31" s="577"/>
      <c r="U31" s="584"/>
      <c r="V31" s="576"/>
      <c r="W31" s="576"/>
      <c r="X31" s="576"/>
      <c r="Y31" s="576"/>
      <c r="Z31" s="576"/>
      <c r="AA31" s="576"/>
      <c r="AB31" s="576"/>
      <c r="AC31" s="577"/>
      <c r="AD31" s="584"/>
      <c r="AE31" s="576"/>
      <c r="AF31" s="576"/>
      <c r="AG31" s="576"/>
      <c r="AH31" s="576"/>
      <c r="AI31" s="576"/>
      <c r="AJ31" s="576"/>
      <c r="AK31" s="576"/>
      <c r="AL31" s="577"/>
      <c r="AM31" s="584"/>
      <c r="AN31" s="576"/>
      <c r="AO31" s="576"/>
      <c r="AP31" s="576"/>
      <c r="AQ31" s="576"/>
      <c r="AR31" s="576"/>
      <c r="AS31" s="577"/>
      <c r="AT31" s="584"/>
      <c r="AU31" s="576"/>
      <c r="AV31" s="576"/>
      <c r="AW31" s="576"/>
      <c r="AX31" s="576"/>
      <c r="AY31" s="576"/>
      <c r="AZ31" s="576"/>
      <c r="BA31" s="576"/>
      <c r="BB31" s="577"/>
      <c r="BC31" s="584"/>
      <c r="BD31" s="576"/>
      <c r="BE31" s="576"/>
      <c r="BF31" s="576"/>
      <c r="BG31" s="576"/>
      <c r="BH31" s="576"/>
      <c r="BI31" s="577"/>
      <c r="BJ31" s="584"/>
      <c r="BK31" s="576"/>
      <c r="BL31" s="576"/>
      <c r="BM31" s="577"/>
      <c r="BN31" s="584"/>
      <c r="BO31" s="576"/>
      <c r="BP31" s="577"/>
      <c r="BQ31" s="584"/>
      <c r="BR31" s="576"/>
      <c r="BS31" s="577"/>
    </row>
    <row r="32" spans="2:71" ht="12.6" customHeight="1">
      <c r="B32" s="600" t="s">
        <v>34</v>
      </c>
      <c r="C32" s="600" t="s">
        <v>101</v>
      </c>
      <c r="D32" s="588"/>
      <c r="E32" s="589"/>
      <c r="F32" s="600" t="s">
        <v>21</v>
      </c>
      <c r="G32" s="576"/>
      <c r="H32" s="577"/>
      <c r="I32" s="584">
        <v>2</v>
      </c>
      <c r="J32" s="576"/>
      <c r="K32" s="576"/>
      <c r="L32" s="576"/>
      <c r="M32" s="576"/>
      <c r="N32" s="577"/>
      <c r="O32" s="584"/>
      <c r="P32" s="576"/>
      <c r="Q32" s="576"/>
      <c r="R32" s="576"/>
      <c r="S32" s="576"/>
      <c r="T32" s="577"/>
      <c r="U32" s="584"/>
      <c r="V32" s="576"/>
      <c r="W32" s="576"/>
      <c r="X32" s="576"/>
      <c r="Y32" s="576"/>
      <c r="Z32" s="576"/>
      <c r="AA32" s="576"/>
      <c r="AB32" s="576"/>
      <c r="AC32" s="577"/>
      <c r="AD32" s="584"/>
      <c r="AE32" s="576"/>
      <c r="AF32" s="576"/>
      <c r="AG32" s="576"/>
      <c r="AH32" s="576"/>
      <c r="AI32" s="576"/>
      <c r="AJ32" s="576"/>
      <c r="AK32" s="576"/>
      <c r="AL32" s="577"/>
      <c r="AM32" s="584">
        <v>1</v>
      </c>
      <c r="AN32" s="576"/>
      <c r="AO32" s="576"/>
      <c r="AP32" s="576"/>
      <c r="AQ32" s="576"/>
      <c r="AR32" s="576"/>
      <c r="AS32" s="577"/>
      <c r="AT32" s="584"/>
      <c r="AU32" s="576"/>
      <c r="AV32" s="576"/>
      <c r="AW32" s="576"/>
      <c r="AX32" s="576"/>
      <c r="AY32" s="576"/>
      <c r="AZ32" s="576"/>
      <c r="BA32" s="576"/>
      <c r="BB32" s="577"/>
      <c r="BC32" s="584">
        <v>1</v>
      </c>
      <c r="BD32" s="576"/>
      <c r="BE32" s="576"/>
      <c r="BF32" s="576"/>
      <c r="BG32" s="576"/>
      <c r="BH32" s="576"/>
      <c r="BI32" s="577"/>
      <c r="BJ32" s="584"/>
      <c r="BK32" s="576"/>
      <c r="BL32" s="576"/>
      <c r="BM32" s="577"/>
      <c r="BN32" s="584"/>
      <c r="BO32" s="576"/>
      <c r="BP32" s="577"/>
      <c r="BQ32" s="584"/>
      <c r="BR32" s="576"/>
      <c r="BS32" s="577"/>
    </row>
    <row r="33" spans="2:71" ht="12.6" customHeight="1">
      <c r="B33" s="599"/>
      <c r="C33" s="598"/>
      <c r="D33" s="591"/>
      <c r="E33" s="592"/>
      <c r="F33" s="600" t="s">
        <v>22</v>
      </c>
      <c r="G33" s="576"/>
      <c r="H33" s="577"/>
      <c r="I33" s="584">
        <v>0</v>
      </c>
      <c r="J33" s="576"/>
      <c r="K33" s="576"/>
      <c r="L33" s="576"/>
      <c r="M33" s="576"/>
      <c r="N33" s="577"/>
      <c r="O33" s="584"/>
      <c r="P33" s="576"/>
      <c r="Q33" s="576"/>
      <c r="R33" s="576"/>
      <c r="S33" s="576"/>
      <c r="T33" s="577"/>
      <c r="U33" s="584"/>
      <c r="V33" s="576"/>
      <c r="W33" s="576"/>
      <c r="X33" s="576"/>
      <c r="Y33" s="576"/>
      <c r="Z33" s="576"/>
      <c r="AA33" s="576"/>
      <c r="AB33" s="576"/>
      <c r="AC33" s="577"/>
      <c r="AD33" s="584"/>
      <c r="AE33" s="576"/>
      <c r="AF33" s="576"/>
      <c r="AG33" s="576"/>
      <c r="AH33" s="576"/>
      <c r="AI33" s="576"/>
      <c r="AJ33" s="576"/>
      <c r="AK33" s="576"/>
      <c r="AL33" s="577"/>
      <c r="AM33" s="584">
        <v>0</v>
      </c>
      <c r="AN33" s="576"/>
      <c r="AO33" s="576"/>
      <c r="AP33" s="576"/>
      <c r="AQ33" s="576"/>
      <c r="AR33" s="576"/>
      <c r="AS33" s="577"/>
      <c r="AT33" s="584"/>
      <c r="AU33" s="576"/>
      <c r="AV33" s="576"/>
      <c r="AW33" s="576"/>
      <c r="AX33" s="576"/>
      <c r="AY33" s="576"/>
      <c r="AZ33" s="576"/>
      <c r="BA33" s="576"/>
      <c r="BB33" s="577"/>
      <c r="BC33" s="584">
        <v>0</v>
      </c>
      <c r="BD33" s="576"/>
      <c r="BE33" s="576"/>
      <c r="BF33" s="576"/>
      <c r="BG33" s="576"/>
      <c r="BH33" s="576"/>
      <c r="BI33" s="577"/>
      <c r="BJ33" s="584"/>
      <c r="BK33" s="576"/>
      <c r="BL33" s="576"/>
      <c r="BM33" s="577"/>
      <c r="BN33" s="584"/>
      <c r="BO33" s="576"/>
      <c r="BP33" s="577"/>
      <c r="BQ33" s="584"/>
      <c r="BR33" s="576"/>
      <c r="BS33" s="577"/>
    </row>
    <row r="34" spans="2:71" ht="12.6" customHeight="1">
      <c r="B34" s="600" t="s">
        <v>102</v>
      </c>
      <c r="C34" s="600" t="s">
        <v>36</v>
      </c>
      <c r="D34" s="588"/>
      <c r="E34" s="589"/>
      <c r="F34" s="600" t="s">
        <v>21</v>
      </c>
      <c r="G34" s="576"/>
      <c r="H34" s="577"/>
      <c r="I34" s="584"/>
      <c r="J34" s="576"/>
      <c r="K34" s="576"/>
      <c r="L34" s="576"/>
      <c r="M34" s="576"/>
      <c r="N34" s="577"/>
      <c r="O34" s="584">
        <v>2</v>
      </c>
      <c r="P34" s="576"/>
      <c r="Q34" s="576"/>
      <c r="R34" s="576"/>
      <c r="S34" s="576"/>
      <c r="T34" s="577"/>
      <c r="U34" s="584"/>
      <c r="V34" s="576"/>
      <c r="W34" s="576"/>
      <c r="X34" s="576"/>
      <c r="Y34" s="576"/>
      <c r="Z34" s="576"/>
      <c r="AA34" s="576"/>
      <c r="AB34" s="576"/>
      <c r="AC34" s="577"/>
      <c r="AD34" s="584"/>
      <c r="AE34" s="576"/>
      <c r="AF34" s="576"/>
      <c r="AG34" s="576"/>
      <c r="AH34" s="576"/>
      <c r="AI34" s="576"/>
      <c r="AJ34" s="576"/>
      <c r="AK34" s="576"/>
      <c r="AL34" s="577"/>
      <c r="AM34" s="584"/>
      <c r="AN34" s="576"/>
      <c r="AO34" s="576"/>
      <c r="AP34" s="576"/>
      <c r="AQ34" s="576"/>
      <c r="AR34" s="576"/>
      <c r="AS34" s="577"/>
      <c r="AT34" s="584">
        <v>1</v>
      </c>
      <c r="AU34" s="576"/>
      <c r="AV34" s="576"/>
      <c r="AW34" s="576"/>
      <c r="AX34" s="576"/>
      <c r="AY34" s="576"/>
      <c r="AZ34" s="576"/>
      <c r="BA34" s="576"/>
      <c r="BB34" s="577"/>
      <c r="BC34" s="584"/>
      <c r="BD34" s="576"/>
      <c r="BE34" s="576"/>
      <c r="BF34" s="576"/>
      <c r="BG34" s="576"/>
      <c r="BH34" s="576"/>
      <c r="BI34" s="577"/>
      <c r="BJ34" s="584">
        <v>1</v>
      </c>
      <c r="BK34" s="576"/>
      <c r="BL34" s="576"/>
      <c r="BM34" s="577"/>
      <c r="BN34" s="584"/>
      <c r="BO34" s="576"/>
      <c r="BP34" s="577"/>
      <c r="BQ34" s="584"/>
      <c r="BR34" s="576"/>
      <c r="BS34" s="577"/>
    </row>
    <row r="35" spans="2:71" ht="12.6" customHeight="1">
      <c r="B35" s="611"/>
      <c r="C35" s="598"/>
      <c r="D35" s="591"/>
      <c r="E35" s="592"/>
      <c r="F35" s="600" t="s">
        <v>22</v>
      </c>
      <c r="G35" s="576"/>
      <c r="H35" s="577"/>
      <c r="I35" s="584"/>
      <c r="J35" s="576"/>
      <c r="K35" s="576"/>
      <c r="L35" s="576"/>
      <c r="M35" s="576"/>
      <c r="N35" s="577"/>
      <c r="O35" s="584">
        <v>0</v>
      </c>
      <c r="P35" s="576"/>
      <c r="Q35" s="576"/>
      <c r="R35" s="576"/>
      <c r="S35" s="576"/>
      <c r="T35" s="577"/>
      <c r="U35" s="584"/>
      <c r="V35" s="576"/>
      <c r="W35" s="576"/>
      <c r="X35" s="576"/>
      <c r="Y35" s="576"/>
      <c r="Z35" s="576"/>
      <c r="AA35" s="576"/>
      <c r="AB35" s="576"/>
      <c r="AC35" s="577"/>
      <c r="AD35" s="584"/>
      <c r="AE35" s="576"/>
      <c r="AF35" s="576"/>
      <c r="AG35" s="576"/>
      <c r="AH35" s="576"/>
      <c r="AI35" s="576"/>
      <c r="AJ35" s="576"/>
      <c r="AK35" s="576"/>
      <c r="AL35" s="577"/>
      <c r="AM35" s="584"/>
      <c r="AN35" s="576"/>
      <c r="AO35" s="576"/>
      <c r="AP35" s="576"/>
      <c r="AQ35" s="576"/>
      <c r="AR35" s="576"/>
      <c r="AS35" s="577"/>
      <c r="AT35" s="584">
        <v>0</v>
      </c>
      <c r="AU35" s="576"/>
      <c r="AV35" s="576"/>
      <c r="AW35" s="576"/>
      <c r="AX35" s="576"/>
      <c r="AY35" s="576"/>
      <c r="AZ35" s="576"/>
      <c r="BA35" s="576"/>
      <c r="BB35" s="577"/>
      <c r="BC35" s="584"/>
      <c r="BD35" s="576"/>
      <c r="BE35" s="576"/>
      <c r="BF35" s="576"/>
      <c r="BG35" s="576"/>
      <c r="BH35" s="576"/>
      <c r="BI35" s="577"/>
      <c r="BJ35" s="584">
        <v>0</v>
      </c>
      <c r="BK35" s="576"/>
      <c r="BL35" s="576"/>
      <c r="BM35" s="577"/>
      <c r="BN35" s="584"/>
      <c r="BO35" s="576"/>
      <c r="BP35" s="577"/>
      <c r="BQ35" s="584"/>
      <c r="BR35" s="576"/>
      <c r="BS35" s="577"/>
    </row>
    <row r="36" spans="2:71" ht="12.6" customHeight="1">
      <c r="B36" s="611"/>
      <c r="C36" s="600" t="s">
        <v>103</v>
      </c>
      <c r="D36" s="588"/>
      <c r="E36" s="589"/>
      <c r="F36" s="600" t="s">
        <v>21</v>
      </c>
      <c r="G36" s="576"/>
      <c r="H36" s="577"/>
      <c r="I36" s="584"/>
      <c r="J36" s="576"/>
      <c r="K36" s="576"/>
      <c r="L36" s="576"/>
      <c r="M36" s="576"/>
      <c r="N36" s="577"/>
      <c r="O36" s="584">
        <v>1</v>
      </c>
      <c r="P36" s="576"/>
      <c r="Q36" s="576"/>
      <c r="R36" s="576"/>
      <c r="S36" s="576"/>
      <c r="T36" s="577"/>
      <c r="U36" s="584"/>
      <c r="V36" s="576"/>
      <c r="W36" s="576"/>
      <c r="X36" s="576"/>
      <c r="Y36" s="576"/>
      <c r="Z36" s="576"/>
      <c r="AA36" s="576"/>
      <c r="AB36" s="576"/>
      <c r="AC36" s="577"/>
      <c r="AD36" s="584"/>
      <c r="AE36" s="576"/>
      <c r="AF36" s="576"/>
      <c r="AG36" s="576"/>
      <c r="AH36" s="576"/>
      <c r="AI36" s="576"/>
      <c r="AJ36" s="576"/>
      <c r="AK36" s="576"/>
      <c r="AL36" s="577"/>
      <c r="AM36" s="584"/>
      <c r="AN36" s="576"/>
      <c r="AO36" s="576"/>
      <c r="AP36" s="576"/>
      <c r="AQ36" s="576"/>
      <c r="AR36" s="576"/>
      <c r="AS36" s="577"/>
      <c r="AT36" s="584"/>
      <c r="AU36" s="576"/>
      <c r="AV36" s="576"/>
      <c r="AW36" s="576"/>
      <c r="AX36" s="576"/>
      <c r="AY36" s="576"/>
      <c r="AZ36" s="576"/>
      <c r="BA36" s="576"/>
      <c r="BB36" s="577"/>
      <c r="BC36" s="584"/>
      <c r="BD36" s="576"/>
      <c r="BE36" s="576"/>
      <c r="BF36" s="576"/>
      <c r="BG36" s="576"/>
      <c r="BH36" s="576"/>
      <c r="BI36" s="577"/>
      <c r="BJ36" s="584">
        <v>1</v>
      </c>
      <c r="BK36" s="576"/>
      <c r="BL36" s="576"/>
      <c r="BM36" s="577"/>
      <c r="BN36" s="584"/>
      <c r="BO36" s="576"/>
      <c r="BP36" s="577"/>
      <c r="BQ36" s="584"/>
      <c r="BR36" s="576"/>
      <c r="BS36" s="577"/>
    </row>
    <row r="37" spans="2:71" ht="12.6" customHeight="1">
      <c r="B37" s="611"/>
      <c r="C37" s="598"/>
      <c r="D37" s="591"/>
      <c r="E37" s="592"/>
      <c r="F37" s="600" t="s">
        <v>22</v>
      </c>
      <c r="G37" s="576"/>
      <c r="H37" s="577"/>
      <c r="I37" s="584"/>
      <c r="J37" s="576"/>
      <c r="K37" s="576"/>
      <c r="L37" s="576"/>
      <c r="M37" s="576"/>
      <c r="N37" s="577"/>
      <c r="O37" s="584">
        <v>0</v>
      </c>
      <c r="P37" s="576"/>
      <c r="Q37" s="576"/>
      <c r="R37" s="576"/>
      <c r="S37" s="576"/>
      <c r="T37" s="577"/>
      <c r="U37" s="584"/>
      <c r="V37" s="576"/>
      <c r="W37" s="576"/>
      <c r="X37" s="576"/>
      <c r="Y37" s="576"/>
      <c r="Z37" s="576"/>
      <c r="AA37" s="576"/>
      <c r="AB37" s="576"/>
      <c r="AC37" s="577"/>
      <c r="AD37" s="584"/>
      <c r="AE37" s="576"/>
      <c r="AF37" s="576"/>
      <c r="AG37" s="576"/>
      <c r="AH37" s="576"/>
      <c r="AI37" s="576"/>
      <c r="AJ37" s="576"/>
      <c r="AK37" s="576"/>
      <c r="AL37" s="577"/>
      <c r="AM37" s="584"/>
      <c r="AN37" s="576"/>
      <c r="AO37" s="576"/>
      <c r="AP37" s="576"/>
      <c r="AQ37" s="576"/>
      <c r="AR37" s="576"/>
      <c r="AS37" s="577"/>
      <c r="AT37" s="584"/>
      <c r="AU37" s="576"/>
      <c r="AV37" s="576"/>
      <c r="AW37" s="576"/>
      <c r="AX37" s="576"/>
      <c r="AY37" s="576"/>
      <c r="AZ37" s="576"/>
      <c r="BA37" s="576"/>
      <c r="BB37" s="577"/>
      <c r="BC37" s="584"/>
      <c r="BD37" s="576"/>
      <c r="BE37" s="576"/>
      <c r="BF37" s="576"/>
      <c r="BG37" s="576"/>
      <c r="BH37" s="576"/>
      <c r="BI37" s="577"/>
      <c r="BJ37" s="584">
        <v>0</v>
      </c>
      <c r="BK37" s="576"/>
      <c r="BL37" s="576"/>
      <c r="BM37" s="577"/>
      <c r="BN37" s="584"/>
      <c r="BO37" s="576"/>
      <c r="BP37" s="577"/>
      <c r="BQ37" s="584"/>
      <c r="BR37" s="576"/>
      <c r="BS37" s="577"/>
    </row>
    <row r="38" spans="2:71" ht="12.6" customHeight="1">
      <c r="B38" s="611"/>
      <c r="C38" s="600" t="s">
        <v>38</v>
      </c>
      <c r="D38" s="588"/>
      <c r="E38" s="589"/>
      <c r="F38" s="600" t="s">
        <v>21</v>
      </c>
      <c r="G38" s="576"/>
      <c r="H38" s="577"/>
      <c r="I38" s="584"/>
      <c r="J38" s="576"/>
      <c r="K38" s="576"/>
      <c r="L38" s="576"/>
      <c r="M38" s="576"/>
      <c r="N38" s="577"/>
      <c r="O38" s="584"/>
      <c r="P38" s="576"/>
      <c r="Q38" s="576"/>
      <c r="R38" s="576"/>
      <c r="S38" s="576"/>
      <c r="T38" s="577"/>
      <c r="U38" s="584"/>
      <c r="V38" s="576"/>
      <c r="W38" s="576"/>
      <c r="X38" s="576"/>
      <c r="Y38" s="576"/>
      <c r="Z38" s="576"/>
      <c r="AA38" s="576"/>
      <c r="AB38" s="576"/>
      <c r="AC38" s="577"/>
      <c r="AD38" s="584"/>
      <c r="AE38" s="576"/>
      <c r="AF38" s="576"/>
      <c r="AG38" s="576"/>
      <c r="AH38" s="576"/>
      <c r="AI38" s="576"/>
      <c r="AJ38" s="576"/>
      <c r="AK38" s="576"/>
      <c r="AL38" s="577"/>
      <c r="AM38" s="584"/>
      <c r="AN38" s="576"/>
      <c r="AO38" s="576"/>
      <c r="AP38" s="576"/>
      <c r="AQ38" s="576"/>
      <c r="AR38" s="576"/>
      <c r="AS38" s="577"/>
      <c r="AT38" s="584"/>
      <c r="AU38" s="576"/>
      <c r="AV38" s="576"/>
      <c r="AW38" s="576"/>
      <c r="AX38" s="576"/>
      <c r="AY38" s="576"/>
      <c r="AZ38" s="576"/>
      <c r="BA38" s="576"/>
      <c r="BB38" s="577"/>
      <c r="BC38" s="584"/>
      <c r="BD38" s="576"/>
      <c r="BE38" s="576"/>
      <c r="BF38" s="576"/>
      <c r="BG38" s="576"/>
      <c r="BH38" s="576"/>
      <c r="BI38" s="577"/>
      <c r="BJ38" s="584"/>
      <c r="BK38" s="576"/>
      <c r="BL38" s="576"/>
      <c r="BM38" s="577"/>
      <c r="BN38" s="584"/>
      <c r="BO38" s="576"/>
      <c r="BP38" s="577"/>
      <c r="BQ38" s="584"/>
      <c r="BR38" s="576"/>
      <c r="BS38" s="577"/>
    </row>
    <row r="39" spans="2:71" ht="12.6" customHeight="1">
      <c r="B39" s="599"/>
      <c r="C39" s="598"/>
      <c r="D39" s="591"/>
      <c r="E39" s="592"/>
      <c r="F39" s="600" t="s">
        <v>22</v>
      </c>
      <c r="G39" s="576"/>
      <c r="H39" s="577"/>
      <c r="I39" s="584"/>
      <c r="J39" s="576"/>
      <c r="K39" s="576"/>
      <c r="L39" s="576"/>
      <c r="M39" s="576"/>
      <c r="N39" s="577"/>
      <c r="O39" s="584"/>
      <c r="P39" s="576"/>
      <c r="Q39" s="576"/>
      <c r="R39" s="576"/>
      <c r="S39" s="576"/>
      <c r="T39" s="577"/>
      <c r="U39" s="584"/>
      <c r="V39" s="576"/>
      <c r="W39" s="576"/>
      <c r="X39" s="576"/>
      <c r="Y39" s="576"/>
      <c r="Z39" s="576"/>
      <c r="AA39" s="576"/>
      <c r="AB39" s="576"/>
      <c r="AC39" s="577"/>
      <c r="AD39" s="584"/>
      <c r="AE39" s="576"/>
      <c r="AF39" s="576"/>
      <c r="AG39" s="576"/>
      <c r="AH39" s="576"/>
      <c r="AI39" s="576"/>
      <c r="AJ39" s="576"/>
      <c r="AK39" s="576"/>
      <c r="AL39" s="577"/>
      <c r="AM39" s="584"/>
      <c r="AN39" s="576"/>
      <c r="AO39" s="576"/>
      <c r="AP39" s="576"/>
      <c r="AQ39" s="576"/>
      <c r="AR39" s="576"/>
      <c r="AS39" s="577"/>
      <c r="AT39" s="584"/>
      <c r="AU39" s="576"/>
      <c r="AV39" s="576"/>
      <c r="AW39" s="576"/>
      <c r="AX39" s="576"/>
      <c r="AY39" s="576"/>
      <c r="AZ39" s="576"/>
      <c r="BA39" s="576"/>
      <c r="BB39" s="577"/>
      <c r="BC39" s="584"/>
      <c r="BD39" s="576"/>
      <c r="BE39" s="576"/>
      <c r="BF39" s="576"/>
      <c r="BG39" s="576"/>
      <c r="BH39" s="576"/>
      <c r="BI39" s="577"/>
      <c r="BJ39" s="584"/>
      <c r="BK39" s="576"/>
      <c r="BL39" s="576"/>
      <c r="BM39" s="577"/>
      <c r="BN39" s="584"/>
      <c r="BO39" s="576"/>
      <c r="BP39" s="577"/>
      <c r="BQ39" s="584"/>
      <c r="BR39" s="576"/>
      <c r="BS39" s="577"/>
    </row>
    <row r="40" spans="2:71" ht="35.1" customHeight="1"/>
    <row r="41" spans="2:71" ht="27.6" customHeight="1">
      <c r="B41" s="583" t="s">
        <v>9</v>
      </c>
      <c r="C41" s="576"/>
      <c r="D41" s="576"/>
      <c r="E41" s="577"/>
      <c r="F41" s="583" t="s">
        <v>16</v>
      </c>
      <c r="G41" s="576"/>
      <c r="H41" s="576"/>
      <c r="I41" s="576"/>
      <c r="J41" s="577"/>
    </row>
    <row r="42" spans="2:71" ht="12.6" customHeight="1">
      <c r="B42" s="336" t="s">
        <v>23</v>
      </c>
      <c r="C42" s="610" t="s">
        <v>23</v>
      </c>
      <c r="D42" s="576"/>
      <c r="E42" s="577"/>
      <c r="F42" s="578"/>
      <c r="G42" s="576"/>
      <c r="H42" s="576"/>
      <c r="I42" s="576"/>
      <c r="J42" s="577"/>
    </row>
    <row r="43" spans="2:71" ht="12.6" customHeight="1">
      <c r="B43" s="610" t="s">
        <v>24</v>
      </c>
      <c r="C43" s="610" t="s">
        <v>25</v>
      </c>
      <c r="D43" s="576"/>
      <c r="E43" s="577"/>
      <c r="F43" s="578">
        <v>3</v>
      </c>
      <c r="G43" s="576"/>
      <c r="H43" s="576"/>
      <c r="I43" s="576"/>
      <c r="J43" s="577"/>
    </row>
    <row r="44" spans="2:71" ht="12.6" customHeight="1">
      <c r="B44" s="611"/>
      <c r="C44" s="610" t="s">
        <v>27</v>
      </c>
      <c r="D44" s="576"/>
      <c r="E44" s="577"/>
      <c r="F44" s="578">
        <v>1</v>
      </c>
      <c r="G44" s="576"/>
      <c r="H44" s="576"/>
      <c r="I44" s="576"/>
      <c r="J44" s="577"/>
    </row>
    <row r="45" spans="2:71" ht="12.6" customHeight="1">
      <c r="B45" s="611"/>
      <c r="C45" s="610" t="s">
        <v>26</v>
      </c>
      <c r="D45" s="576"/>
      <c r="E45" s="577"/>
      <c r="F45" s="578">
        <v>3</v>
      </c>
      <c r="G45" s="576"/>
      <c r="H45" s="576"/>
      <c r="I45" s="576"/>
      <c r="J45" s="577"/>
    </row>
    <row r="46" spans="2:71" ht="12.6" customHeight="1">
      <c r="B46" s="599"/>
      <c r="C46" s="610" t="s">
        <v>28</v>
      </c>
      <c r="D46" s="576"/>
      <c r="E46" s="577"/>
      <c r="F46" s="578"/>
      <c r="G46" s="576"/>
      <c r="H46" s="576"/>
      <c r="I46" s="576"/>
      <c r="J46" s="577"/>
    </row>
    <row r="47" spans="2:71" ht="12.6" customHeight="1">
      <c r="B47" s="610" t="s">
        <v>29</v>
      </c>
      <c r="C47" s="610" t="s">
        <v>30</v>
      </c>
      <c r="D47" s="576"/>
      <c r="E47" s="577"/>
      <c r="F47" s="578">
        <v>4</v>
      </c>
      <c r="G47" s="576"/>
      <c r="H47" s="576"/>
      <c r="I47" s="576"/>
      <c r="J47" s="577"/>
    </row>
    <row r="48" spans="2:71" ht="12.6" customHeight="1">
      <c r="B48" s="599"/>
      <c r="C48" s="610" t="s">
        <v>31</v>
      </c>
      <c r="D48" s="576"/>
      <c r="E48" s="577"/>
      <c r="F48" s="578"/>
      <c r="G48" s="576"/>
      <c r="H48" s="576"/>
      <c r="I48" s="576"/>
      <c r="J48" s="577"/>
    </row>
    <row r="49" spans="1:10" ht="12.6" customHeight="1">
      <c r="B49" s="610" t="s">
        <v>102</v>
      </c>
      <c r="C49" s="610" t="s">
        <v>38</v>
      </c>
      <c r="D49" s="576"/>
      <c r="E49" s="577"/>
      <c r="F49" s="578"/>
      <c r="G49" s="576"/>
      <c r="H49" s="576"/>
      <c r="I49" s="576"/>
      <c r="J49" s="577"/>
    </row>
    <row r="50" spans="1:10" ht="12.6" customHeight="1">
      <c r="B50" s="611"/>
      <c r="C50" s="610" t="s">
        <v>36</v>
      </c>
      <c r="D50" s="576"/>
      <c r="E50" s="577"/>
      <c r="F50" s="578"/>
      <c r="G50" s="576"/>
      <c r="H50" s="576"/>
      <c r="I50" s="576"/>
      <c r="J50" s="577"/>
    </row>
    <row r="51" spans="1:10" ht="12.6" customHeight="1">
      <c r="B51" s="599"/>
      <c r="C51" s="610" t="s">
        <v>103</v>
      </c>
      <c r="D51" s="576"/>
      <c r="E51" s="577"/>
      <c r="F51" s="578"/>
      <c r="G51" s="576"/>
      <c r="H51" s="576"/>
      <c r="I51" s="576"/>
      <c r="J51" s="577"/>
    </row>
    <row r="52" spans="1:10" ht="0" hidden="1" customHeight="1"/>
    <row r="53" spans="1:10" ht="29.25" customHeight="1"/>
    <row r="54" spans="1:10" ht="27.6" customHeight="1">
      <c r="A54" s="583" t="s">
        <v>9</v>
      </c>
      <c r="B54" s="576"/>
      <c r="C54" s="576"/>
      <c r="D54" s="576"/>
      <c r="E54" s="577"/>
      <c r="F54" s="583" t="s">
        <v>17</v>
      </c>
      <c r="G54" s="576"/>
      <c r="H54" s="576"/>
      <c r="I54" s="576"/>
      <c r="J54" s="577"/>
    </row>
    <row r="55" spans="1:10" ht="12.6" customHeight="1">
      <c r="A55" s="610" t="s">
        <v>23</v>
      </c>
      <c r="B55" s="577"/>
      <c r="C55" s="610" t="s">
        <v>23</v>
      </c>
      <c r="D55" s="576"/>
      <c r="E55" s="577"/>
      <c r="F55" s="578"/>
      <c r="G55" s="576"/>
      <c r="H55" s="576"/>
      <c r="I55" s="576"/>
      <c r="J55" s="577"/>
    </row>
    <row r="56" spans="1:10" ht="12.6" customHeight="1">
      <c r="A56" s="610" t="s">
        <v>24</v>
      </c>
      <c r="B56" s="589"/>
      <c r="C56" s="610" t="s">
        <v>25</v>
      </c>
      <c r="D56" s="576"/>
      <c r="E56" s="577"/>
      <c r="F56" s="578"/>
      <c r="G56" s="576"/>
      <c r="H56" s="576"/>
      <c r="I56" s="576"/>
      <c r="J56" s="577"/>
    </row>
    <row r="57" spans="1:10" ht="12.6" customHeight="1">
      <c r="A57" s="609"/>
      <c r="B57" s="607"/>
      <c r="C57" s="610" t="s">
        <v>27</v>
      </c>
      <c r="D57" s="576"/>
      <c r="E57" s="577"/>
      <c r="F57" s="578"/>
      <c r="G57" s="576"/>
      <c r="H57" s="576"/>
      <c r="I57" s="576"/>
      <c r="J57" s="577"/>
    </row>
    <row r="58" spans="1:10" ht="12.6" customHeight="1">
      <c r="A58" s="609"/>
      <c r="B58" s="607"/>
      <c r="C58" s="610" t="s">
        <v>26</v>
      </c>
      <c r="D58" s="576"/>
      <c r="E58" s="577"/>
      <c r="F58" s="578"/>
      <c r="G58" s="576"/>
      <c r="H58" s="576"/>
      <c r="I58" s="576"/>
      <c r="J58" s="577"/>
    </row>
    <row r="59" spans="1:10" ht="12.6" customHeight="1">
      <c r="A59" s="598"/>
      <c r="B59" s="592"/>
      <c r="C59" s="610" t="s">
        <v>28</v>
      </c>
      <c r="D59" s="576"/>
      <c r="E59" s="577"/>
      <c r="F59" s="578"/>
      <c r="G59" s="576"/>
      <c r="H59" s="576"/>
      <c r="I59" s="576"/>
      <c r="J59" s="577"/>
    </row>
    <row r="60" spans="1:10" ht="12.6" customHeight="1">
      <c r="A60" s="610" t="s">
        <v>29</v>
      </c>
      <c r="B60" s="589"/>
      <c r="C60" s="610" t="s">
        <v>30</v>
      </c>
      <c r="D60" s="576"/>
      <c r="E60" s="577"/>
      <c r="F60" s="578"/>
      <c r="G60" s="576"/>
      <c r="H60" s="576"/>
      <c r="I60" s="576"/>
      <c r="J60" s="577"/>
    </row>
    <row r="61" spans="1:10" ht="12.6" customHeight="1">
      <c r="A61" s="598"/>
      <c r="B61" s="592"/>
      <c r="C61" s="610" t="s">
        <v>31</v>
      </c>
      <c r="D61" s="576"/>
      <c r="E61" s="577"/>
      <c r="F61" s="578"/>
      <c r="G61" s="576"/>
      <c r="H61" s="576"/>
      <c r="I61" s="576"/>
      <c r="J61" s="577"/>
    </row>
    <row r="62" spans="1:10" ht="12.6" customHeight="1">
      <c r="A62" s="610" t="s">
        <v>32</v>
      </c>
      <c r="B62" s="577"/>
      <c r="C62" s="610" t="s">
        <v>101</v>
      </c>
      <c r="D62" s="576"/>
      <c r="E62" s="577"/>
      <c r="F62" s="578"/>
      <c r="G62" s="576"/>
      <c r="H62" s="576"/>
      <c r="I62" s="576"/>
      <c r="J62" s="577"/>
    </row>
    <row r="63" spans="1:10" ht="12.6" customHeight="1">
      <c r="A63" s="610" t="s">
        <v>33</v>
      </c>
      <c r="B63" s="577"/>
      <c r="C63" s="610" t="s">
        <v>101</v>
      </c>
      <c r="D63" s="576"/>
      <c r="E63" s="577"/>
      <c r="F63" s="578"/>
      <c r="G63" s="576"/>
      <c r="H63" s="576"/>
      <c r="I63" s="576"/>
      <c r="J63" s="577"/>
    </row>
    <row r="64" spans="1:10" ht="12.6" customHeight="1">
      <c r="A64" s="610" t="s">
        <v>34</v>
      </c>
      <c r="B64" s="577"/>
      <c r="C64" s="610" t="s">
        <v>101</v>
      </c>
      <c r="D64" s="576"/>
      <c r="E64" s="577"/>
      <c r="F64" s="578"/>
      <c r="G64" s="576"/>
      <c r="H64" s="576"/>
      <c r="I64" s="576"/>
      <c r="J64" s="577"/>
    </row>
    <row r="65" spans="1:81" ht="12.6" customHeight="1">
      <c r="A65" s="610" t="s">
        <v>102</v>
      </c>
      <c r="B65" s="589"/>
      <c r="C65" s="610" t="s">
        <v>36</v>
      </c>
      <c r="D65" s="576"/>
      <c r="E65" s="577"/>
      <c r="F65" s="578"/>
      <c r="G65" s="576"/>
      <c r="H65" s="576"/>
      <c r="I65" s="576"/>
      <c r="J65" s="577"/>
    </row>
    <row r="66" spans="1:81" ht="12.6" customHeight="1">
      <c r="A66" s="609"/>
      <c r="B66" s="607"/>
      <c r="C66" s="610" t="s">
        <v>103</v>
      </c>
      <c r="D66" s="576"/>
      <c r="E66" s="577"/>
      <c r="F66" s="578"/>
      <c r="G66" s="576"/>
      <c r="H66" s="576"/>
      <c r="I66" s="576"/>
      <c r="J66" s="577"/>
    </row>
    <row r="67" spans="1:81" ht="12.6" customHeight="1">
      <c r="A67" s="598"/>
      <c r="B67" s="592"/>
      <c r="C67" s="610" t="s">
        <v>38</v>
      </c>
      <c r="D67" s="576"/>
      <c r="E67" s="577"/>
      <c r="F67" s="578"/>
      <c r="G67" s="576"/>
      <c r="H67" s="576"/>
      <c r="I67" s="576"/>
      <c r="J67" s="577"/>
    </row>
    <row r="68" spans="1:81" ht="0" hidden="1" customHeight="1"/>
    <row r="69" spans="1:81" ht="33.4" customHeight="1"/>
    <row r="70" spans="1:81" ht="28.15" customHeight="1">
      <c r="B70" s="583" t="s">
        <v>9</v>
      </c>
      <c r="C70" s="576"/>
      <c r="D70" s="576"/>
      <c r="E70" s="577"/>
      <c r="F70" s="583" t="s">
        <v>10</v>
      </c>
      <c r="G70" s="576"/>
      <c r="H70" s="577"/>
      <c r="I70" s="583" t="s">
        <v>54</v>
      </c>
      <c r="J70" s="576"/>
      <c r="K70" s="576"/>
      <c r="L70" s="576"/>
      <c r="M70" s="576"/>
      <c r="N70" s="577"/>
      <c r="O70" s="583" t="s">
        <v>95</v>
      </c>
      <c r="P70" s="576"/>
      <c r="Q70" s="576"/>
      <c r="R70" s="576"/>
      <c r="S70" s="576"/>
      <c r="T70" s="576"/>
      <c r="U70" s="576"/>
      <c r="V70" s="577"/>
      <c r="W70" s="583" t="s">
        <v>96</v>
      </c>
      <c r="X70" s="576"/>
      <c r="Y70" s="576"/>
      <c r="Z70" s="576"/>
      <c r="AA70" s="576"/>
      <c r="AB70" s="576"/>
      <c r="AC70" s="576"/>
      <c r="AD70" s="577"/>
      <c r="AE70" s="583" t="s">
        <v>97</v>
      </c>
      <c r="AF70" s="576"/>
      <c r="AG70" s="576"/>
      <c r="AH70" s="576"/>
      <c r="AI70" s="576"/>
      <c r="AJ70" s="576"/>
      <c r="AK70" s="576"/>
      <c r="AL70" s="576"/>
      <c r="AM70" s="577"/>
      <c r="AN70" s="583" t="s">
        <v>104</v>
      </c>
      <c r="AO70" s="576"/>
      <c r="AP70" s="576"/>
      <c r="AQ70" s="576"/>
      <c r="AR70" s="576"/>
      <c r="AS70" s="576"/>
      <c r="AT70" s="577"/>
    </row>
    <row r="71" spans="1:81">
      <c r="B71" s="600" t="s">
        <v>105</v>
      </c>
      <c r="C71" s="589"/>
      <c r="D71" s="600" t="s">
        <v>106</v>
      </c>
      <c r="E71" s="589"/>
      <c r="F71" s="600" t="s">
        <v>21</v>
      </c>
      <c r="G71" s="576"/>
      <c r="H71" s="577"/>
      <c r="I71" s="584"/>
      <c r="J71" s="576"/>
      <c r="K71" s="576"/>
      <c r="L71" s="576"/>
      <c r="M71" s="576"/>
      <c r="N71" s="577"/>
      <c r="O71" s="584"/>
      <c r="P71" s="576"/>
      <c r="Q71" s="576"/>
      <c r="R71" s="576"/>
      <c r="S71" s="576"/>
      <c r="T71" s="576"/>
      <c r="U71" s="576"/>
      <c r="V71" s="577"/>
      <c r="W71" s="584"/>
      <c r="X71" s="576"/>
      <c r="Y71" s="576"/>
      <c r="Z71" s="576"/>
      <c r="AA71" s="576"/>
      <c r="AB71" s="576"/>
      <c r="AC71" s="576"/>
      <c r="AD71" s="577"/>
      <c r="AE71" s="584"/>
      <c r="AF71" s="576"/>
      <c r="AG71" s="576"/>
      <c r="AH71" s="576"/>
      <c r="AI71" s="576"/>
      <c r="AJ71" s="576"/>
      <c r="AK71" s="576"/>
      <c r="AL71" s="576"/>
      <c r="AM71" s="577"/>
      <c r="AN71" s="584"/>
      <c r="AO71" s="576"/>
      <c r="AP71" s="576"/>
      <c r="AQ71" s="576"/>
      <c r="AR71" s="576"/>
      <c r="AS71" s="576"/>
      <c r="AT71" s="577"/>
    </row>
    <row r="72" spans="1:81">
      <c r="B72" s="609"/>
      <c r="C72" s="607"/>
      <c r="D72" s="598"/>
      <c r="E72" s="592"/>
      <c r="F72" s="600" t="s">
        <v>22</v>
      </c>
      <c r="G72" s="576"/>
      <c r="H72" s="577"/>
      <c r="I72" s="584"/>
      <c r="J72" s="576"/>
      <c r="K72" s="576"/>
      <c r="L72" s="576"/>
      <c r="M72" s="576"/>
      <c r="N72" s="577"/>
      <c r="O72" s="584"/>
      <c r="P72" s="576"/>
      <c r="Q72" s="576"/>
      <c r="R72" s="576"/>
      <c r="S72" s="576"/>
      <c r="T72" s="576"/>
      <c r="U72" s="576"/>
      <c r="V72" s="577"/>
      <c r="W72" s="584"/>
      <c r="X72" s="576"/>
      <c r="Y72" s="576"/>
      <c r="Z72" s="576"/>
      <c r="AA72" s="576"/>
      <c r="AB72" s="576"/>
      <c r="AC72" s="576"/>
      <c r="AD72" s="577"/>
      <c r="AE72" s="584"/>
      <c r="AF72" s="576"/>
      <c r="AG72" s="576"/>
      <c r="AH72" s="576"/>
      <c r="AI72" s="576"/>
      <c r="AJ72" s="576"/>
      <c r="AK72" s="576"/>
      <c r="AL72" s="576"/>
      <c r="AM72" s="577"/>
      <c r="AN72" s="584"/>
      <c r="AO72" s="576"/>
      <c r="AP72" s="576"/>
      <c r="AQ72" s="576"/>
      <c r="AR72" s="576"/>
      <c r="AS72" s="576"/>
      <c r="AT72" s="577"/>
    </row>
    <row r="73" spans="1:81">
      <c r="B73" s="609"/>
      <c r="C73" s="607"/>
      <c r="D73" s="600" t="s">
        <v>107</v>
      </c>
      <c r="E73" s="589"/>
      <c r="F73" s="600" t="s">
        <v>21</v>
      </c>
      <c r="G73" s="576"/>
      <c r="H73" s="577"/>
      <c r="I73" s="584"/>
      <c r="J73" s="576"/>
      <c r="K73" s="576"/>
      <c r="L73" s="576"/>
      <c r="M73" s="576"/>
      <c r="N73" s="577"/>
      <c r="O73" s="584"/>
      <c r="P73" s="576"/>
      <c r="Q73" s="576"/>
      <c r="R73" s="576"/>
      <c r="S73" s="576"/>
      <c r="T73" s="576"/>
      <c r="U73" s="576"/>
      <c r="V73" s="577"/>
      <c r="W73" s="584"/>
      <c r="X73" s="576"/>
      <c r="Y73" s="576"/>
      <c r="Z73" s="576"/>
      <c r="AA73" s="576"/>
      <c r="AB73" s="576"/>
      <c r="AC73" s="576"/>
      <c r="AD73" s="577"/>
      <c r="AE73" s="584"/>
      <c r="AF73" s="576"/>
      <c r="AG73" s="576"/>
      <c r="AH73" s="576"/>
      <c r="AI73" s="576"/>
      <c r="AJ73" s="576"/>
      <c r="AK73" s="576"/>
      <c r="AL73" s="576"/>
      <c r="AM73" s="577"/>
      <c r="AN73" s="584"/>
      <c r="AO73" s="576"/>
      <c r="AP73" s="576"/>
      <c r="AQ73" s="576"/>
      <c r="AR73" s="576"/>
      <c r="AS73" s="576"/>
      <c r="AT73" s="577"/>
    </row>
    <row r="74" spans="1:81">
      <c r="B74" s="598"/>
      <c r="C74" s="592"/>
      <c r="D74" s="598"/>
      <c r="E74" s="592"/>
      <c r="F74" s="600" t="s">
        <v>22</v>
      </c>
      <c r="G74" s="576"/>
      <c r="H74" s="577"/>
      <c r="I74" s="584"/>
      <c r="J74" s="576"/>
      <c r="K74" s="576"/>
      <c r="L74" s="576"/>
      <c r="M74" s="576"/>
      <c r="N74" s="577"/>
      <c r="O74" s="584"/>
      <c r="P74" s="576"/>
      <c r="Q74" s="576"/>
      <c r="R74" s="576"/>
      <c r="S74" s="576"/>
      <c r="T74" s="576"/>
      <c r="U74" s="576"/>
      <c r="V74" s="577"/>
      <c r="W74" s="584"/>
      <c r="X74" s="576"/>
      <c r="Y74" s="576"/>
      <c r="Z74" s="576"/>
      <c r="AA74" s="576"/>
      <c r="AB74" s="576"/>
      <c r="AC74" s="576"/>
      <c r="AD74" s="577"/>
      <c r="AE74" s="584"/>
      <c r="AF74" s="576"/>
      <c r="AG74" s="576"/>
      <c r="AH74" s="576"/>
      <c r="AI74" s="576"/>
      <c r="AJ74" s="576"/>
      <c r="AK74" s="576"/>
      <c r="AL74" s="576"/>
      <c r="AM74" s="577"/>
      <c r="AN74" s="584"/>
      <c r="AO74" s="576"/>
      <c r="AP74" s="576"/>
      <c r="AQ74" s="576"/>
      <c r="AR74" s="576"/>
      <c r="AS74" s="576"/>
      <c r="AT74" s="577"/>
    </row>
    <row r="75" spans="1:81" ht="45.6" customHeight="1"/>
    <row r="76" spans="1:81" ht="18" customHeight="1">
      <c r="B76" s="585" t="s">
        <v>108</v>
      </c>
      <c r="C76" s="586"/>
      <c r="D76" s="586"/>
      <c r="E76" s="586"/>
      <c r="F76" s="586"/>
      <c r="G76" s="586"/>
      <c r="H76" s="586"/>
      <c r="I76" s="586"/>
      <c r="J76" s="586"/>
      <c r="K76" s="586"/>
      <c r="L76" s="586"/>
      <c r="M76" s="586"/>
      <c r="N76" s="586"/>
      <c r="O76" s="586"/>
      <c r="P76" s="586"/>
      <c r="Q76" s="586"/>
      <c r="R76" s="586"/>
      <c r="S76" s="586"/>
      <c r="T76" s="586"/>
      <c r="U76" s="586"/>
      <c r="V76" s="586"/>
      <c r="W76" s="586"/>
      <c r="X76" s="586"/>
      <c r="Y76" s="586"/>
      <c r="Z76" s="586"/>
      <c r="AA76" s="586"/>
      <c r="AB76" s="586"/>
      <c r="AC76" s="586"/>
      <c r="AD76" s="586"/>
      <c r="AE76" s="586"/>
      <c r="AF76" s="586"/>
      <c r="AG76" s="586"/>
      <c r="AH76" s="586"/>
      <c r="AI76" s="586"/>
      <c r="AJ76" s="586"/>
      <c r="AK76" s="586"/>
      <c r="AL76" s="586"/>
      <c r="AM76" s="586"/>
      <c r="AN76" s="586"/>
      <c r="AO76" s="586"/>
      <c r="AP76" s="586"/>
      <c r="AQ76" s="586"/>
      <c r="AR76" s="586"/>
      <c r="AS76" s="586"/>
      <c r="AT76" s="586"/>
      <c r="AU76" s="586"/>
      <c r="AV76" s="586"/>
      <c r="AW76" s="586"/>
    </row>
    <row r="77" spans="1:81" ht="4.1500000000000004" customHeight="1"/>
    <row r="78" spans="1:81">
      <c r="B78" s="583" t="s">
        <v>9</v>
      </c>
      <c r="C78" s="588"/>
      <c r="D78" s="589"/>
      <c r="E78" s="583" t="s">
        <v>11</v>
      </c>
      <c r="F78" s="604" t="s">
        <v>109</v>
      </c>
      <c r="G78" s="576"/>
      <c r="H78" s="576"/>
      <c r="I78" s="576"/>
      <c r="J78" s="576"/>
      <c r="K78" s="576"/>
      <c r="L78" s="576"/>
      <c r="M78" s="576"/>
      <c r="N78" s="576"/>
      <c r="O78" s="576"/>
      <c r="P78" s="577"/>
      <c r="Q78" s="604" t="s">
        <v>95</v>
      </c>
      <c r="R78" s="576"/>
      <c r="S78" s="576"/>
      <c r="T78" s="576"/>
      <c r="U78" s="576"/>
      <c r="V78" s="576"/>
      <c r="W78" s="576"/>
      <c r="X78" s="576"/>
      <c r="Y78" s="576"/>
      <c r="Z78" s="576"/>
      <c r="AA78" s="577"/>
      <c r="AB78" s="604" t="s">
        <v>96</v>
      </c>
      <c r="AC78" s="576"/>
      <c r="AD78" s="576"/>
      <c r="AE78" s="576"/>
      <c r="AF78" s="576"/>
      <c r="AG78" s="576"/>
      <c r="AH78" s="576"/>
      <c r="AI78" s="576"/>
      <c r="AJ78" s="576"/>
      <c r="AK78" s="576"/>
      <c r="AL78" s="576"/>
      <c r="AM78" s="576"/>
      <c r="AN78" s="576"/>
      <c r="AO78" s="576"/>
      <c r="AP78" s="577"/>
      <c r="AQ78" s="604" t="s">
        <v>97</v>
      </c>
      <c r="AR78" s="576"/>
      <c r="AS78" s="576"/>
      <c r="AT78" s="576"/>
      <c r="AU78" s="576"/>
      <c r="AV78" s="576"/>
      <c r="AW78" s="576"/>
      <c r="AX78" s="576"/>
      <c r="AY78" s="576"/>
      <c r="AZ78" s="576"/>
      <c r="BA78" s="576"/>
      <c r="BB78" s="576"/>
      <c r="BC78" s="576"/>
      <c r="BD78" s="577"/>
      <c r="BE78" s="604" t="s">
        <v>110</v>
      </c>
      <c r="BF78" s="576"/>
      <c r="BG78" s="576"/>
      <c r="BH78" s="576"/>
      <c r="BI78" s="576"/>
      <c r="BJ78" s="576"/>
      <c r="BK78" s="577"/>
      <c r="BO78" s="583" t="s">
        <v>111</v>
      </c>
      <c r="BP78" s="576"/>
      <c r="BQ78" s="577"/>
      <c r="BS78" s="583" t="s">
        <v>112</v>
      </c>
      <c r="BT78" s="576"/>
      <c r="BU78" s="576"/>
      <c r="BV78" s="576"/>
      <c r="BW78" s="576"/>
      <c r="BX78" s="576"/>
      <c r="BY78" s="577"/>
      <c r="CB78" s="337" t="s">
        <v>42</v>
      </c>
      <c r="CC78" s="338" t="s">
        <v>113</v>
      </c>
    </row>
    <row r="79" spans="1:81">
      <c r="B79" s="606"/>
      <c r="C79" s="586"/>
      <c r="D79" s="607"/>
      <c r="E79" s="608"/>
      <c r="F79" s="595" t="s">
        <v>114</v>
      </c>
      <c r="G79" s="589"/>
      <c r="H79" s="595" t="s">
        <v>115</v>
      </c>
      <c r="I79" s="588"/>
      <c r="J79" s="588"/>
      <c r="K79" s="588"/>
      <c r="L79" s="589"/>
      <c r="M79" s="595" t="s">
        <v>116</v>
      </c>
      <c r="N79" s="588"/>
      <c r="O79" s="588"/>
      <c r="P79" s="589"/>
      <c r="Q79" s="595" t="s">
        <v>114</v>
      </c>
      <c r="R79" s="589"/>
      <c r="S79" s="595" t="s">
        <v>115</v>
      </c>
      <c r="T79" s="588"/>
      <c r="U79" s="588"/>
      <c r="V79" s="588"/>
      <c r="W79" s="589"/>
      <c r="X79" s="595" t="s">
        <v>116</v>
      </c>
      <c r="Y79" s="588"/>
      <c r="Z79" s="588"/>
      <c r="AA79" s="589"/>
      <c r="AB79" s="595" t="s">
        <v>114</v>
      </c>
      <c r="AC79" s="588"/>
      <c r="AD79" s="588"/>
      <c r="AE79" s="588"/>
      <c r="AF79" s="588"/>
      <c r="AG79" s="589"/>
      <c r="AH79" s="595" t="s">
        <v>115</v>
      </c>
      <c r="AI79" s="588"/>
      <c r="AJ79" s="589"/>
      <c r="AK79" s="595" t="s">
        <v>116</v>
      </c>
      <c r="AL79" s="588"/>
      <c r="AM79" s="588"/>
      <c r="AN79" s="588"/>
      <c r="AO79" s="588"/>
      <c r="AP79" s="589"/>
      <c r="AQ79" s="595" t="s">
        <v>114</v>
      </c>
      <c r="AR79" s="588"/>
      <c r="AS79" s="588"/>
      <c r="AT79" s="588"/>
      <c r="AU79" s="589"/>
      <c r="AV79" s="595" t="s">
        <v>115</v>
      </c>
      <c r="AW79" s="588"/>
      <c r="AX79" s="588"/>
      <c r="AY79" s="588"/>
      <c r="AZ79" s="588"/>
      <c r="BA79" s="589"/>
      <c r="BB79" s="595" t="s">
        <v>116</v>
      </c>
      <c r="BC79" s="588"/>
      <c r="BD79" s="589"/>
      <c r="BE79" s="595" t="s">
        <v>114</v>
      </c>
      <c r="BF79" s="588"/>
      <c r="BG79" s="588"/>
      <c r="BH79" s="589"/>
      <c r="BI79" s="595" t="s">
        <v>115</v>
      </c>
      <c r="BJ79" s="589"/>
      <c r="BK79" s="595" t="s">
        <v>116</v>
      </c>
      <c r="BO79" s="600" t="s">
        <v>113</v>
      </c>
      <c r="BP79" s="600" t="s">
        <v>117</v>
      </c>
      <c r="BQ79" s="589"/>
      <c r="BS79" s="600" t="s">
        <v>118</v>
      </c>
      <c r="BT79" s="588"/>
      <c r="BU79" s="588"/>
      <c r="BV79" s="588"/>
      <c r="BW79" s="589"/>
      <c r="BX79" s="600" t="s">
        <v>119</v>
      </c>
      <c r="BY79" s="589"/>
      <c r="CB79" s="339" t="s">
        <v>120</v>
      </c>
      <c r="CC79" s="340">
        <v>1</v>
      </c>
    </row>
    <row r="80" spans="1:81">
      <c r="B80" s="590"/>
      <c r="C80" s="591"/>
      <c r="D80" s="592"/>
      <c r="E80" s="603"/>
      <c r="F80" s="590"/>
      <c r="G80" s="592"/>
      <c r="H80" s="590"/>
      <c r="I80" s="591"/>
      <c r="J80" s="591"/>
      <c r="K80" s="591"/>
      <c r="L80" s="592"/>
      <c r="M80" s="590"/>
      <c r="N80" s="591"/>
      <c r="O80" s="591"/>
      <c r="P80" s="592"/>
      <c r="Q80" s="590"/>
      <c r="R80" s="592"/>
      <c r="S80" s="590"/>
      <c r="T80" s="591"/>
      <c r="U80" s="591"/>
      <c r="V80" s="591"/>
      <c r="W80" s="592"/>
      <c r="X80" s="590"/>
      <c r="Y80" s="591"/>
      <c r="Z80" s="591"/>
      <c r="AA80" s="592"/>
      <c r="AB80" s="590"/>
      <c r="AC80" s="591"/>
      <c r="AD80" s="591"/>
      <c r="AE80" s="591"/>
      <c r="AF80" s="591"/>
      <c r="AG80" s="592"/>
      <c r="AH80" s="590"/>
      <c r="AI80" s="591"/>
      <c r="AJ80" s="592"/>
      <c r="AK80" s="590"/>
      <c r="AL80" s="591"/>
      <c r="AM80" s="591"/>
      <c r="AN80" s="591"/>
      <c r="AO80" s="591"/>
      <c r="AP80" s="592"/>
      <c r="AQ80" s="590"/>
      <c r="AR80" s="591"/>
      <c r="AS80" s="591"/>
      <c r="AT80" s="591"/>
      <c r="AU80" s="592"/>
      <c r="AV80" s="590"/>
      <c r="AW80" s="591"/>
      <c r="AX80" s="591"/>
      <c r="AY80" s="591"/>
      <c r="AZ80" s="591"/>
      <c r="BA80" s="592"/>
      <c r="BB80" s="590"/>
      <c r="BC80" s="591"/>
      <c r="BD80" s="592"/>
      <c r="BE80" s="590"/>
      <c r="BF80" s="591"/>
      <c r="BG80" s="591"/>
      <c r="BH80" s="592"/>
      <c r="BI80" s="590"/>
      <c r="BJ80" s="592"/>
      <c r="BK80" s="603"/>
      <c r="BO80" s="599"/>
      <c r="BP80" s="598"/>
      <c r="BQ80" s="592"/>
      <c r="BS80" s="598"/>
      <c r="BT80" s="591"/>
      <c r="BU80" s="591"/>
      <c r="BV80" s="591"/>
      <c r="BW80" s="592"/>
      <c r="BX80" s="598"/>
      <c r="BY80" s="592"/>
      <c r="CB80" s="601" t="s">
        <v>121</v>
      </c>
      <c r="CC80" s="594">
        <v>4</v>
      </c>
    </row>
    <row r="81" spans="2:81">
      <c r="B81" s="602" t="s">
        <v>11</v>
      </c>
      <c r="C81" s="588"/>
      <c r="D81" s="589"/>
      <c r="E81" s="584"/>
      <c r="F81" s="584"/>
      <c r="G81" s="589"/>
      <c r="H81" s="584"/>
      <c r="I81" s="588"/>
      <c r="J81" s="588"/>
      <c r="K81" s="588"/>
      <c r="L81" s="589"/>
      <c r="M81" s="584"/>
      <c r="N81" s="588"/>
      <c r="O81" s="588"/>
      <c r="P81" s="589"/>
      <c r="Q81" s="584"/>
      <c r="R81" s="589"/>
      <c r="S81" s="584"/>
      <c r="T81" s="588"/>
      <c r="U81" s="588"/>
      <c r="V81" s="588"/>
      <c r="W81" s="589"/>
      <c r="X81" s="584"/>
      <c r="Y81" s="588"/>
      <c r="Z81" s="588"/>
      <c r="AA81" s="589"/>
      <c r="AB81" s="584"/>
      <c r="AC81" s="588"/>
      <c r="AD81" s="588"/>
      <c r="AE81" s="588"/>
      <c r="AF81" s="588"/>
      <c r="AG81" s="589"/>
      <c r="AH81" s="584"/>
      <c r="AI81" s="588"/>
      <c r="AJ81" s="589"/>
      <c r="AK81" s="584"/>
      <c r="AL81" s="588"/>
      <c r="AM81" s="588"/>
      <c r="AN81" s="588"/>
      <c r="AO81" s="588"/>
      <c r="AP81" s="589"/>
      <c r="AQ81" s="584"/>
      <c r="AR81" s="588"/>
      <c r="AS81" s="588"/>
      <c r="AT81" s="588"/>
      <c r="AU81" s="589"/>
      <c r="AV81" s="584"/>
      <c r="AW81" s="588"/>
      <c r="AX81" s="588"/>
      <c r="AY81" s="588"/>
      <c r="AZ81" s="588"/>
      <c r="BA81" s="589"/>
      <c r="BB81" s="584"/>
      <c r="BC81" s="588"/>
      <c r="BD81" s="589"/>
      <c r="BE81" s="584"/>
      <c r="BF81" s="588"/>
      <c r="BG81" s="588"/>
      <c r="BH81" s="589"/>
      <c r="BI81" s="584"/>
      <c r="BJ81" s="589"/>
      <c r="BK81" s="584"/>
      <c r="BO81" s="605">
        <v>2</v>
      </c>
      <c r="BP81" s="605">
        <v>21</v>
      </c>
      <c r="BQ81" s="589"/>
      <c r="BS81" s="605">
        <v>1</v>
      </c>
      <c r="BT81" s="588"/>
      <c r="BU81" s="588"/>
      <c r="BV81" s="588"/>
      <c r="BW81" s="589"/>
      <c r="BX81" s="605"/>
      <c r="BY81" s="589"/>
      <c r="CB81" s="599"/>
      <c r="CC81" s="599"/>
    </row>
    <row r="82" spans="2:81">
      <c r="B82" s="598"/>
      <c r="C82" s="591"/>
      <c r="D82" s="592"/>
      <c r="E82" s="599"/>
      <c r="F82" s="598"/>
      <c r="G82" s="592"/>
      <c r="H82" s="598"/>
      <c r="I82" s="591"/>
      <c r="J82" s="591"/>
      <c r="K82" s="591"/>
      <c r="L82" s="592"/>
      <c r="M82" s="598"/>
      <c r="N82" s="591"/>
      <c r="O82" s="591"/>
      <c r="P82" s="592"/>
      <c r="Q82" s="598"/>
      <c r="R82" s="592"/>
      <c r="S82" s="598"/>
      <c r="T82" s="591"/>
      <c r="U82" s="591"/>
      <c r="V82" s="591"/>
      <c r="W82" s="592"/>
      <c r="X82" s="598"/>
      <c r="Y82" s="591"/>
      <c r="Z82" s="591"/>
      <c r="AA82" s="592"/>
      <c r="AB82" s="598"/>
      <c r="AC82" s="591"/>
      <c r="AD82" s="591"/>
      <c r="AE82" s="591"/>
      <c r="AF82" s="591"/>
      <c r="AG82" s="592"/>
      <c r="AH82" s="598"/>
      <c r="AI82" s="591"/>
      <c r="AJ82" s="592"/>
      <c r="AK82" s="598"/>
      <c r="AL82" s="591"/>
      <c r="AM82" s="591"/>
      <c r="AN82" s="591"/>
      <c r="AO82" s="591"/>
      <c r="AP82" s="592"/>
      <c r="AQ82" s="598"/>
      <c r="AR82" s="591"/>
      <c r="AS82" s="591"/>
      <c r="AT82" s="591"/>
      <c r="AU82" s="592"/>
      <c r="AV82" s="598"/>
      <c r="AW82" s="591"/>
      <c r="AX82" s="591"/>
      <c r="AY82" s="591"/>
      <c r="AZ82" s="591"/>
      <c r="BA82" s="592"/>
      <c r="BB82" s="598"/>
      <c r="BC82" s="591"/>
      <c r="BD82" s="592"/>
      <c r="BE82" s="598"/>
      <c r="BF82" s="591"/>
      <c r="BG82" s="591"/>
      <c r="BH82" s="592"/>
      <c r="BI82" s="598"/>
      <c r="BJ82" s="592"/>
      <c r="BK82" s="599"/>
      <c r="BO82" s="599"/>
      <c r="BP82" s="598"/>
      <c r="BQ82" s="592"/>
      <c r="BS82" s="598"/>
      <c r="BT82" s="591"/>
      <c r="BU82" s="591"/>
      <c r="BV82" s="591"/>
      <c r="BW82" s="592"/>
      <c r="BX82" s="598"/>
      <c r="BY82" s="592"/>
    </row>
    <row r="83" spans="2:81" ht="13.15" customHeight="1">
      <c r="B83" s="593" t="s">
        <v>23</v>
      </c>
      <c r="C83" s="576"/>
      <c r="D83" s="577"/>
      <c r="E83" s="341"/>
      <c r="F83" s="584"/>
      <c r="G83" s="577"/>
      <c r="H83" s="584"/>
      <c r="I83" s="576"/>
      <c r="J83" s="576"/>
      <c r="K83" s="576"/>
      <c r="L83" s="577"/>
      <c r="M83" s="584"/>
      <c r="N83" s="576"/>
      <c r="O83" s="576"/>
      <c r="P83" s="577"/>
      <c r="Q83" s="584"/>
      <c r="R83" s="577"/>
      <c r="S83" s="584"/>
      <c r="T83" s="576"/>
      <c r="U83" s="576"/>
      <c r="V83" s="576"/>
      <c r="W83" s="577"/>
      <c r="X83" s="584"/>
      <c r="Y83" s="576"/>
      <c r="Z83" s="576"/>
      <c r="AA83" s="577"/>
      <c r="AB83" s="584"/>
      <c r="AC83" s="576"/>
      <c r="AD83" s="576"/>
      <c r="AE83" s="576"/>
      <c r="AF83" s="576"/>
      <c r="AG83" s="577"/>
      <c r="AH83" s="584"/>
      <c r="AI83" s="576"/>
      <c r="AJ83" s="577"/>
      <c r="AK83" s="584"/>
      <c r="AL83" s="576"/>
      <c r="AM83" s="576"/>
      <c r="AN83" s="576"/>
      <c r="AO83" s="576"/>
      <c r="AP83" s="577"/>
      <c r="AQ83" s="584"/>
      <c r="AR83" s="576"/>
      <c r="AS83" s="576"/>
      <c r="AT83" s="576"/>
      <c r="AU83" s="577"/>
      <c r="AV83" s="584"/>
      <c r="AW83" s="576"/>
      <c r="AX83" s="576"/>
      <c r="AY83" s="576"/>
      <c r="AZ83" s="576"/>
      <c r="BA83" s="577"/>
      <c r="BB83" s="584"/>
      <c r="BC83" s="576"/>
      <c r="BD83" s="577"/>
      <c r="BE83" s="584"/>
      <c r="BF83" s="576"/>
      <c r="BG83" s="576"/>
      <c r="BH83" s="577"/>
      <c r="BI83" s="584"/>
      <c r="BJ83" s="577"/>
      <c r="BK83" s="341"/>
    </row>
    <row r="84" spans="2:81" ht="13.15" customHeight="1">
      <c r="B84" s="593" t="s">
        <v>27</v>
      </c>
      <c r="C84" s="576"/>
      <c r="D84" s="577"/>
      <c r="E84" s="341"/>
      <c r="F84" s="584"/>
      <c r="G84" s="577"/>
      <c r="H84" s="584"/>
      <c r="I84" s="576"/>
      <c r="J84" s="576"/>
      <c r="K84" s="576"/>
      <c r="L84" s="577"/>
      <c r="M84" s="584"/>
      <c r="N84" s="576"/>
      <c r="O84" s="576"/>
      <c r="P84" s="577"/>
      <c r="Q84" s="584"/>
      <c r="R84" s="577"/>
      <c r="S84" s="584"/>
      <c r="T84" s="576"/>
      <c r="U84" s="576"/>
      <c r="V84" s="576"/>
      <c r="W84" s="577"/>
      <c r="X84" s="584"/>
      <c r="Y84" s="576"/>
      <c r="Z84" s="576"/>
      <c r="AA84" s="577"/>
      <c r="AB84" s="584"/>
      <c r="AC84" s="576"/>
      <c r="AD84" s="576"/>
      <c r="AE84" s="576"/>
      <c r="AF84" s="576"/>
      <c r="AG84" s="577"/>
      <c r="AH84" s="584"/>
      <c r="AI84" s="576"/>
      <c r="AJ84" s="577"/>
      <c r="AK84" s="584"/>
      <c r="AL84" s="576"/>
      <c r="AM84" s="576"/>
      <c r="AN84" s="576"/>
      <c r="AO84" s="576"/>
      <c r="AP84" s="577"/>
      <c r="AQ84" s="584"/>
      <c r="AR84" s="576"/>
      <c r="AS84" s="576"/>
      <c r="AT84" s="576"/>
      <c r="AU84" s="577"/>
      <c r="AV84" s="584"/>
      <c r="AW84" s="576"/>
      <c r="AX84" s="576"/>
      <c r="AY84" s="576"/>
      <c r="AZ84" s="576"/>
      <c r="BA84" s="577"/>
      <c r="BB84" s="584"/>
      <c r="BC84" s="576"/>
      <c r="BD84" s="577"/>
      <c r="BE84" s="584"/>
      <c r="BF84" s="576"/>
      <c r="BG84" s="576"/>
      <c r="BH84" s="577"/>
      <c r="BI84" s="584"/>
      <c r="BJ84" s="577"/>
      <c r="BK84" s="341"/>
    </row>
    <row r="85" spans="2:81" ht="13.15" customHeight="1">
      <c r="B85" s="593" t="s">
        <v>28</v>
      </c>
      <c r="C85" s="576"/>
      <c r="D85" s="577"/>
      <c r="E85" s="341"/>
      <c r="F85" s="584"/>
      <c r="G85" s="577"/>
      <c r="H85" s="584"/>
      <c r="I85" s="576"/>
      <c r="J85" s="576"/>
      <c r="K85" s="576"/>
      <c r="L85" s="577"/>
      <c r="M85" s="584"/>
      <c r="N85" s="576"/>
      <c r="O85" s="576"/>
      <c r="P85" s="577"/>
      <c r="Q85" s="584"/>
      <c r="R85" s="577"/>
      <c r="S85" s="584"/>
      <c r="T85" s="576"/>
      <c r="U85" s="576"/>
      <c r="V85" s="576"/>
      <c r="W85" s="577"/>
      <c r="X85" s="584"/>
      <c r="Y85" s="576"/>
      <c r="Z85" s="576"/>
      <c r="AA85" s="577"/>
      <c r="AB85" s="584"/>
      <c r="AC85" s="576"/>
      <c r="AD85" s="576"/>
      <c r="AE85" s="576"/>
      <c r="AF85" s="576"/>
      <c r="AG85" s="577"/>
      <c r="AH85" s="584"/>
      <c r="AI85" s="576"/>
      <c r="AJ85" s="577"/>
      <c r="AK85" s="584"/>
      <c r="AL85" s="576"/>
      <c r="AM85" s="576"/>
      <c r="AN85" s="576"/>
      <c r="AO85" s="576"/>
      <c r="AP85" s="577"/>
      <c r="AQ85" s="584"/>
      <c r="AR85" s="576"/>
      <c r="AS85" s="576"/>
      <c r="AT85" s="576"/>
      <c r="AU85" s="577"/>
      <c r="AV85" s="584"/>
      <c r="AW85" s="576"/>
      <c r="AX85" s="576"/>
      <c r="AY85" s="576"/>
      <c r="AZ85" s="576"/>
      <c r="BA85" s="577"/>
      <c r="BB85" s="584"/>
      <c r="BC85" s="576"/>
      <c r="BD85" s="577"/>
      <c r="BE85" s="584"/>
      <c r="BF85" s="576"/>
      <c r="BG85" s="576"/>
      <c r="BH85" s="577"/>
      <c r="BI85" s="584"/>
      <c r="BJ85" s="577"/>
      <c r="BK85" s="341"/>
    </row>
    <row r="86" spans="2:81" ht="13.15" customHeight="1">
      <c r="B86" s="593" t="s">
        <v>30</v>
      </c>
      <c r="C86" s="576"/>
      <c r="D86" s="577"/>
      <c r="E86" s="341"/>
      <c r="F86" s="584"/>
      <c r="G86" s="577"/>
      <c r="H86" s="584"/>
      <c r="I86" s="576"/>
      <c r="J86" s="576"/>
      <c r="K86" s="576"/>
      <c r="L86" s="577"/>
      <c r="M86" s="584"/>
      <c r="N86" s="576"/>
      <c r="O86" s="576"/>
      <c r="P86" s="577"/>
      <c r="Q86" s="584"/>
      <c r="R86" s="577"/>
      <c r="S86" s="584"/>
      <c r="T86" s="576"/>
      <c r="U86" s="576"/>
      <c r="V86" s="576"/>
      <c r="W86" s="577"/>
      <c r="X86" s="584"/>
      <c r="Y86" s="576"/>
      <c r="Z86" s="576"/>
      <c r="AA86" s="577"/>
      <c r="AB86" s="584"/>
      <c r="AC86" s="576"/>
      <c r="AD86" s="576"/>
      <c r="AE86" s="576"/>
      <c r="AF86" s="576"/>
      <c r="AG86" s="577"/>
      <c r="AH86" s="584"/>
      <c r="AI86" s="576"/>
      <c r="AJ86" s="577"/>
      <c r="AK86" s="584"/>
      <c r="AL86" s="576"/>
      <c r="AM86" s="576"/>
      <c r="AN86" s="576"/>
      <c r="AO86" s="576"/>
      <c r="AP86" s="577"/>
      <c r="AQ86" s="584"/>
      <c r="AR86" s="576"/>
      <c r="AS86" s="576"/>
      <c r="AT86" s="576"/>
      <c r="AU86" s="577"/>
      <c r="AV86" s="584"/>
      <c r="AW86" s="576"/>
      <c r="AX86" s="576"/>
      <c r="AY86" s="576"/>
      <c r="AZ86" s="576"/>
      <c r="BA86" s="577"/>
      <c r="BB86" s="584"/>
      <c r="BC86" s="576"/>
      <c r="BD86" s="577"/>
      <c r="BE86" s="584"/>
      <c r="BF86" s="576"/>
      <c r="BG86" s="576"/>
      <c r="BH86" s="577"/>
      <c r="BI86" s="584"/>
      <c r="BJ86" s="577"/>
      <c r="BK86" s="341"/>
    </row>
    <row r="87" spans="2:81" ht="13.15" customHeight="1">
      <c r="B87" s="593" t="s">
        <v>31</v>
      </c>
      <c r="C87" s="576"/>
      <c r="D87" s="577"/>
      <c r="E87" s="341"/>
      <c r="F87" s="584"/>
      <c r="G87" s="577"/>
      <c r="H87" s="584"/>
      <c r="I87" s="576"/>
      <c r="J87" s="576"/>
      <c r="K87" s="576"/>
      <c r="L87" s="577"/>
      <c r="M87" s="584"/>
      <c r="N87" s="576"/>
      <c r="O87" s="576"/>
      <c r="P87" s="577"/>
      <c r="Q87" s="584"/>
      <c r="R87" s="577"/>
      <c r="S87" s="584"/>
      <c r="T87" s="576"/>
      <c r="U87" s="576"/>
      <c r="V87" s="576"/>
      <c r="W87" s="577"/>
      <c r="X87" s="584"/>
      <c r="Y87" s="576"/>
      <c r="Z87" s="576"/>
      <c r="AA87" s="577"/>
      <c r="AB87" s="584"/>
      <c r="AC87" s="576"/>
      <c r="AD87" s="576"/>
      <c r="AE87" s="576"/>
      <c r="AF87" s="576"/>
      <c r="AG87" s="577"/>
      <c r="AH87" s="584"/>
      <c r="AI87" s="576"/>
      <c r="AJ87" s="577"/>
      <c r="AK87" s="584"/>
      <c r="AL87" s="576"/>
      <c r="AM87" s="576"/>
      <c r="AN87" s="576"/>
      <c r="AO87" s="576"/>
      <c r="AP87" s="577"/>
      <c r="AQ87" s="584"/>
      <c r="AR87" s="576"/>
      <c r="AS87" s="576"/>
      <c r="AT87" s="576"/>
      <c r="AU87" s="577"/>
      <c r="AV87" s="584"/>
      <c r="AW87" s="576"/>
      <c r="AX87" s="576"/>
      <c r="AY87" s="576"/>
      <c r="AZ87" s="576"/>
      <c r="BA87" s="577"/>
      <c r="BB87" s="584"/>
      <c r="BC87" s="576"/>
      <c r="BD87" s="577"/>
      <c r="BE87" s="584"/>
      <c r="BF87" s="576"/>
      <c r="BG87" s="576"/>
      <c r="BH87" s="577"/>
      <c r="BI87" s="584"/>
      <c r="BJ87" s="577"/>
      <c r="BK87" s="341"/>
    </row>
    <row r="88" spans="2:81" ht="13.15" customHeight="1">
      <c r="B88" s="593" t="s">
        <v>32</v>
      </c>
      <c r="C88" s="576"/>
      <c r="D88" s="577"/>
      <c r="E88" s="341"/>
      <c r="F88" s="584"/>
      <c r="G88" s="577"/>
      <c r="H88" s="584"/>
      <c r="I88" s="576"/>
      <c r="J88" s="576"/>
      <c r="K88" s="576"/>
      <c r="L88" s="577"/>
      <c r="M88" s="584"/>
      <c r="N88" s="576"/>
      <c r="O88" s="576"/>
      <c r="P88" s="577"/>
      <c r="Q88" s="584"/>
      <c r="R88" s="577"/>
      <c r="S88" s="584"/>
      <c r="T88" s="576"/>
      <c r="U88" s="576"/>
      <c r="V88" s="576"/>
      <c r="W88" s="577"/>
      <c r="X88" s="584"/>
      <c r="Y88" s="576"/>
      <c r="Z88" s="576"/>
      <c r="AA88" s="577"/>
      <c r="AB88" s="584"/>
      <c r="AC88" s="576"/>
      <c r="AD88" s="576"/>
      <c r="AE88" s="576"/>
      <c r="AF88" s="576"/>
      <c r="AG88" s="577"/>
      <c r="AH88" s="584"/>
      <c r="AI88" s="576"/>
      <c r="AJ88" s="577"/>
      <c r="AK88" s="584"/>
      <c r="AL88" s="576"/>
      <c r="AM88" s="576"/>
      <c r="AN88" s="576"/>
      <c r="AO88" s="576"/>
      <c r="AP88" s="577"/>
      <c r="AQ88" s="584"/>
      <c r="AR88" s="576"/>
      <c r="AS88" s="576"/>
      <c r="AT88" s="576"/>
      <c r="AU88" s="577"/>
      <c r="AV88" s="584"/>
      <c r="AW88" s="576"/>
      <c r="AX88" s="576"/>
      <c r="AY88" s="576"/>
      <c r="AZ88" s="576"/>
      <c r="BA88" s="577"/>
      <c r="BB88" s="584"/>
      <c r="BC88" s="576"/>
      <c r="BD88" s="577"/>
      <c r="BE88" s="584"/>
      <c r="BF88" s="576"/>
      <c r="BG88" s="576"/>
      <c r="BH88" s="577"/>
      <c r="BI88" s="584"/>
      <c r="BJ88" s="577"/>
      <c r="BK88" s="341"/>
    </row>
    <row r="89" spans="2:81" ht="13.15" customHeight="1">
      <c r="B89" s="593" t="s">
        <v>34</v>
      </c>
      <c r="C89" s="576"/>
      <c r="D89" s="577"/>
      <c r="E89" s="341"/>
      <c r="F89" s="584"/>
      <c r="G89" s="577"/>
      <c r="H89" s="584"/>
      <c r="I89" s="576"/>
      <c r="J89" s="576"/>
      <c r="K89" s="576"/>
      <c r="L89" s="577"/>
      <c r="M89" s="584"/>
      <c r="N89" s="576"/>
      <c r="O89" s="576"/>
      <c r="P89" s="577"/>
      <c r="Q89" s="584"/>
      <c r="R89" s="577"/>
      <c r="S89" s="584"/>
      <c r="T89" s="576"/>
      <c r="U89" s="576"/>
      <c r="V89" s="576"/>
      <c r="W89" s="577"/>
      <c r="X89" s="584"/>
      <c r="Y89" s="576"/>
      <c r="Z89" s="576"/>
      <c r="AA89" s="577"/>
      <c r="AB89" s="584"/>
      <c r="AC89" s="576"/>
      <c r="AD89" s="576"/>
      <c r="AE89" s="576"/>
      <c r="AF89" s="576"/>
      <c r="AG89" s="577"/>
      <c r="AH89" s="584"/>
      <c r="AI89" s="576"/>
      <c r="AJ89" s="577"/>
      <c r="AK89" s="584"/>
      <c r="AL89" s="576"/>
      <c r="AM89" s="576"/>
      <c r="AN89" s="576"/>
      <c r="AO89" s="576"/>
      <c r="AP89" s="577"/>
      <c r="AQ89" s="584"/>
      <c r="AR89" s="576"/>
      <c r="AS89" s="576"/>
      <c r="AT89" s="576"/>
      <c r="AU89" s="577"/>
      <c r="AV89" s="584"/>
      <c r="AW89" s="576"/>
      <c r="AX89" s="576"/>
      <c r="AY89" s="576"/>
      <c r="AZ89" s="576"/>
      <c r="BA89" s="577"/>
      <c r="BB89" s="584"/>
      <c r="BC89" s="576"/>
      <c r="BD89" s="577"/>
      <c r="BE89" s="584"/>
      <c r="BF89" s="576"/>
      <c r="BG89" s="576"/>
      <c r="BH89" s="577"/>
      <c r="BI89" s="584"/>
      <c r="BJ89" s="577"/>
      <c r="BK89" s="341"/>
    </row>
    <row r="90" spans="2:81" ht="0" hidden="1" customHeight="1"/>
    <row r="91" spans="2:81" ht="17.25" customHeight="1"/>
    <row r="92" spans="2:81" ht="11.85" customHeight="1"/>
    <row r="93" spans="2:81">
      <c r="B93" s="583" t="s">
        <v>122</v>
      </c>
      <c r="C93" s="588"/>
      <c r="D93" s="589"/>
      <c r="E93" s="583" t="s">
        <v>11</v>
      </c>
      <c r="F93" s="576"/>
      <c r="G93" s="576"/>
      <c r="H93" s="576"/>
      <c r="I93" s="577"/>
      <c r="J93" s="583" t="s">
        <v>95</v>
      </c>
      <c r="K93" s="576"/>
      <c r="L93" s="576"/>
      <c r="M93" s="576"/>
      <c r="N93" s="576"/>
      <c r="O93" s="576"/>
      <c r="P93" s="576"/>
      <c r="Q93" s="576"/>
      <c r="R93" s="576"/>
      <c r="S93" s="577"/>
      <c r="T93" s="583" t="s">
        <v>96</v>
      </c>
      <c r="U93" s="576"/>
      <c r="V93" s="576"/>
      <c r="W93" s="576"/>
      <c r="X93" s="576"/>
      <c r="Y93" s="576"/>
      <c r="Z93" s="576"/>
      <c r="AA93" s="576"/>
      <c r="AB93" s="576"/>
      <c r="AC93" s="576"/>
      <c r="AD93" s="576"/>
      <c r="AE93" s="576"/>
      <c r="AF93" s="577"/>
      <c r="AG93" s="583" t="s">
        <v>97</v>
      </c>
      <c r="AH93" s="576"/>
      <c r="AI93" s="576"/>
      <c r="AJ93" s="576"/>
      <c r="AK93" s="576"/>
      <c r="AL93" s="576"/>
      <c r="AM93" s="576"/>
      <c r="AN93" s="576"/>
      <c r="AO93" s="576"/>
      <c r="AP93" s="576"/>
      <c r="AQ93" s="576"/>
      <c r="AR93" s="577"/>
      <c r="AS93" s="583" t="s">
        <v>98</v>
      </c>
      <c r="AT93" s="576"/>
      <c r="AU93" s="576"/>
      <c r="AV93" s="576"/>
      <c r="AW93" s="576"/>
      <c r="AX93" s="576"/>
      <c r="AY93" s="576"/>
      <c r="AZ93" s="576"/>
      <c r="BA93" s="576"/>
      <c r="BB93" s="576"/>
      <c r="BC93" s="576"/>
      <c r="BD93" s="576"/>
      <c r="BE93" s="577"/>
      <c r="BH93" s="583" t="s">
        <v>67</v>
      </c>
      <c r="BI93" s="576"/>
      <c r="BJ93" s="576"/>
      <c r="BK93" s="576"/>
      <c r="BL93" s="576"/>
      <c r="BM93" s="576"/>
      <c r="BN93" s="576"/>
      <c r="BO93" s="576"/>
      <c r="BP93" s="576"/>
      <c r="BQ93" s="576"/>
      <c r="BR93" s="576"/>
      <c r="BS93" s="576"/>
      <c r="BT93" s="576"/>
      <c r="BU93" s="577"/>
      <c r="BV93" s="338" t="s">
        <v>113</v>
      </c>
    </row>
    <row r="94" spans="2:81">
      <c r="B94" s="590"/>
      <c r="C94" s="591"/>
      <c r="D94" s="592"/>
      <c r="E94" s="597" t="s">
        <v>55</v>
      </c>
      <c r="F94" s="577"/>
      <c r="G94" s="597" t="s">
        <v>56</v>
      </c>
      <c r="H94" s="576"/>
      <c r="I94" s="577"/>
      <c r="J94" s="597" t="s">
        <v>55</v>
      </c>
      <c r="K94" s="576"/>
      <c r="L94" s="576"/>
      <c r="M94" s="577"/>
      <c r="N94" s="597" t="s">
        <v>56</v>
      </c>
      <c r="O94" s="576"/>
      <c r="P94" s="576"/>
      <c r="Q94" s="576"/>
      <c r="R94" s="576"/>
      <c r="S94" s="577"/>
      <c r="T94" s="597" t="s">
        <v>55</v>
      </c>
      <c r="U94" s="576"/>
      <c r="V94" s="576"/>
      <c r="W94" s="576"/>
      <c r="X94" s="576"/>
      <c r="Y94" s="577"/>
      <c r="Z94" s="597" t="s">
        <v>56</v>
      </c>
      <c r="AA94" s="576"/>
      <c r="AB94" s="576"/>
      <c r="AC94" s="576"/>
      <c r="AD94" s="576"/>
      <c r="AE94" s="576"/>
      <c r="AF94" s="577"/>
      <c r="AG94" s="597" t="s">
        <v>55</v>
      </c>
      <c r="AH94" s="576"/>
      <c r="AI94" s="576"/>
      <c r="AJ94" s="576"/>
      <c r="AK94" s="577"/>
      <c r="AL94" s="597" t="s">
        <v>56</v>
      </c>
      <c r="AM94" s="576"/>
      <c r="AN94" s="576"/>
      <c r="AO94" s="576"/>
      <c r="AP94" s="576"/>
      <c r="AQ94" s="576"/>
      <c r="AR94" s="577"/>
      <c r="AS94" s="597" t="s">
        <v>55</v>
      </c>
      <c r="AT94" s="576"/>
      <c r="AU94" s="576"/>
      <c r="AV94" s="576"/>
      <c r="AW94" s="576"/>
      <c r="AX94" s="576"/>
      <c r="AY94" s="577"/>
      <c r="AZ94" s="597" t="s">
        <v>56</v>
      </c>
      <c r="BA94" s="576"/>
      <c r="BB94" s="576"/>
      <c r="BC94" s="576"/>
      <c r="BD94" s="576"/>
      <c r="BE94" s="577"/>
      <c r="BH94" s="596" t="s">
        <v>123</v>
      </c>
      <c r="BI94" s="576"/>
      <c r="BJ94" s="576"/>
      <c r="BK94" s="576"/>
      <c r="BL94" s="576"/>
      <c r="BM94" s="576"/>
      <c r="BN94" s="576"/>
      <c r="BO94" s="576"/>
      <c r="BP94" s="576"/>
      <c r="BQ94" s="576"/>
      <c r="BR94" s="576"/>
      <c r="BS94" s="576"/>
      <c r="BT94" s="576"/>
      <c r="BU94" s="577"/>
      <c r="BV94" s="342">
        <v>53</v>
      </c>
    </row>
    <row r="95" spans="2:81" ht="12.6" customHeight="1">
      <c r="B95" s="593" t="s">
        <v>58</v>
      </c>
      <c r="C95" s="576"/>
      <c r="D95" s="577"/>
      <c r="E95" s="594">
        <v>125</v>
      </c>
      <c r="F95" s="577"/>
      <c r="G95" s="594">
        <v>18</v>
      </c>
      <c r="H95" s="576"/>
      <c r="I95" s="577"/>
      <c r="J95" s="584">
        <v>5</v>
      </c>
      <c r="K95" s="576"/>
      <c r="L95" s="576"/>
      <c r="M95" s="577"/>
      <c r="N95" s="584"/>
      <c r="O95" s="576"/>
      <c r="P95" s="576"/>
      <c r="Q95" s="576"/>
      <c r="R95" s="576"/>
      <c r="S95" s="577"/>
      <c r="T95" s="584">
        <v>60</v>
      </c>
      <c r="U95" s="576"/>
      <c r="V95" s="576"/>
      <c r="W95" s="576"/>
      <c r="X95" s="576"/>
      <c r="Y95" s="577"/>
      <c r="Z95" s="584">
        <v>13</v>
      </c>
      <c r="AA95" s="576"/>
      <c r="AB95" s="576"/>
      <c r="AC95" s="576"/>
      <c r="AD95" s="576"/>
      <c r="AE95" s="576"/>
      <c r="AF95" s="577"/>
      <c r="AG95" s="584">
        <v>60</v>
      </c>
      <c r="AH95" s="576"/>
      <c r="AI95" s="576"/>
      <c r="AJ95" s="576"/>
      <c r="AK95" s="577"/>
      <c r="AL95" s="584">
        <v>5</v>
      </c>
      <c r="AM95" s="576"/>
      <c r="AN95" s="576"/>
      <c r="AO95" s="576"/>
      <c r="AP95" s="576"/>
      <c r="AQ95" s="576"/>
      <c r="AR95" s="577"/>
      <c r="AS95" s="584"/>
      <c r="AT95" s="576"/>
      <c r="AU95" s="576"/>
      <c r="AV95" s="576"/>
      <c r="AW95" s="576"/>
      <c r="AX95" s="576"/>
      <c r="AY95" s="577"/>
      <c r="AZ95" s="584"/>
      <c r="BA95" s="576"/>
      <c r="BB95" s="576"/>
      <c r="BC95" s="576"/>
      <c r="BD95" s="576"/>
      <c r="BE95" s="577"/>
      <c r="BH95" s="596" t="s">
        <v>124</v>
      </c>
      <c r="BI95" s="576"/>
      <c r="BJ95" s="576"/>
      <c r="BK95" s="576"/>
      <c r="BL95" s="576"/>
      <c r="BM95" s="576"/>
      <c r="BN95" s="576"/>
      <c r="BO95" s="576"/>
      <c r="BP95" s="576"/>
      <c r="BQ95" s="576"/>
      <c r="BR95" s="576"/>
      <c r="BS95" s="576"/>
      <c r="BT95" s="576"/>
      <c r="BU95" s="577"/>
      <c r="BV95" s="342"/>
    </row>
    <row r="96" spans="2:81" ht="12.6" customHeight="1">
      <c r="B96" s="593" t="s">
        <v>60</v>
      </c>
      <c r="C96" s="576"/>
      <c r="D96" s="577"/>
      <c r="E96" s="594"/>
      <c r="F96" s="577"/>
      <c r="G96" s="594"/>
      <c r="H96" s="576"/>
      <c r="I96" s="577"/>
      <c r="J96" s="584"/>
      <c r="K96" s="576"/>
      <c r="L96" s="576"/>
      <c r="M96" s="577"/>
      <c r="N96" s="584"/>
      <c r="O96" s="576"/>
      <c r="P96" s="576"/>
      <c r="Q96" s="576"/>
      <c r="R96" s="576"/>
      <c r="S96" s="577"/>
      <c r="T96" s="584"/>
      <c r="U96" s="576"/>
      <c r="V96" s="576"/>
      <c r="W96" s="576"/>
      <c r="X96" s="576"/>
      <c r="Y96" s="577"/>
      <c r="Z96" s="584"/>
      <c r="AA96" s="576"/>
      <c r="AB96" s="576"/>
      <c r="AC96" s="576"/>
      <c r="AD96" s="576"/>
      <c r="AE96" s="576"/>
      <c r="AF96" s="577"/>
      <c r="AG96" s="584"/>
      <c r="AH96" s="576"/>
      <c r="AI96" s="576"/>
      <c r="AJ96" s="576"/>
      <c r="AK96" s="577"/>
      <c r="AL96" s="584"/>
      <c r="AM96" s="576"/>
      <c r="AN96" s="576"/>
      <c r="AO96" s="576"/>
      <c r="AP96" s="576"/>
      <c r="AQ96" s="576"/>
      <c r="AR96" s="577"/>
      <c r="AS96" s="584"/>
      <c r="AT96" s="576"/>
      <c r="AU96" s="576"/>
      <c r="AV96" s="576"/>
      <c r="AW96" s="576"/>
      <c r="AX96" s="576"/>
      <c r="AY96" s="577"/>
      <c r="AZ96" s="584"/>
      <c r="BA96" s="576"/>
      <c r="BB96" s="576"/>
      <c r="BC96" s="576"/>
      <c r="BD96" s="576"/>
      <c r="BE96" s="577"/>
      <c r="BH96" s="596" t="s">
        <v>125</v>
      </c>
      <c r="BI96" s="576"/>
      <c r="BJ96" s="576"/>
      <c r="BK96" s="576"/>
      <c r="BL96" s="576"/>
      <c r="BM96" s="576"/>
      <c r="BN96" s="576"/>
      <c r="BO96" s="576"/>
      <c r="BP96" s="576"/>
      <c r="BQ96" s="576"/>
      <c r="BR96" s="576"/>
      <c r="BS96" s="576"/>
      <c r="BT96" s="576"/>
      <c r="BU96" s="577"/>
      <c r="BV96" s="342"/>
    </row>
    <row r="97" spans="2:57" ht="12.6" customHeight="1">
      <c r="B97" s="593" t="s">
        <v>126</v>
      </c>
      <c r="C97" s="576"/>
      <c r="D97" s="577"/>
      <c r="E97" s="594"/>
      <c r="F97" s="577"/>
      <c r="G97" s="594"/>
      <c r="H97" s="576"/>
      <c r="I97" s="577"/>
      <c r="J97" s="584"/>
      <c r="K97" s="576"/>
      <c r="L97" s="576"/>
      <c r="M97" s="577"/>
      <c r="N97" s="584"/>
      <c r="O97" s="576"/>
      <c r="P97" s="576"/>
      <c r="Q97" s="576"/>
      <c r="R97" s="576"/>
      <c r="S97" s="577"/>
      <c r="T97" s="584"/>
      <c r="U97" s="576"/>
      <c r="V97" s="576"/>
      <c r="W97" s="576"/>
      <c r="X97" s="576"/>
      <c r="Y97" s="577"/>
      <c r="Z97" s="584"/>
      <c r="AA97" s="576"/>
      <c r="AB97" s="576"/>
      <c r="AC97" s="576"/>
      <c r="AD97" s="576"/>
      <c r="AE97" s="576"/>
      <c r="AF97" s="577"/>
      <c r="AG97" s="584"/>
      <c r="AH97" s="576"/>
      <c r="AI97" s="576"/>
      <c r="AJ97" s="576"/>
      <c r="AK97" s="577"/>
      <c r="AL97" s="584"/>
      <c r="AM97" s="576"/>
      <c r="AN97" s="576"/>
      <c r="AO97" s="576"/>
      <c r="AP97" s="576"/>
      <c r="AQ97" s="576"/>
      <c r="AR97" s="577"/>
      <c r="AS97" s="584"/>
      <c r="AT97" s="576"/>
      <c r="AU97" s="576"/>
      <c r="AV97" s="576"/>
      <c r="AW97" s="576"/>
      <c r="AX97" s="576"/>
      <c r="AY97" s="577"/>
      <c r="AZ97" s="584"/>
      <c r="BA97" s="576"/>
      <c r="BB97" s="576"/>
      <c r="BC97" s="576"/>
      <c r="BD97" s="576"/>
      <c r="BE97" s="577"/>
    </row>
    <row r="98" spans="2:57" ht="12.6" customHeight="1">
      <c r="B98" s="593" t="s">
        <v>127</v>
      </c>
      <c r="C98" s="576"/>
      <c r="D98" s="577"/>
      <c r="E98" s="594">
        <v>51</v>
      </c>
      <c r="F98" s="577"/>
      <c r="G98" s="594">
        <v>10</v>
      </c>
      <c r="H98" s="576"/>
      <c r="I98" s="577"/>
      <c r="J98" s="584">
        <v>11</v>
      </c>
      <c r="K98" s="576"/>
      <c r="L98" s="576"/>
      <c r="M98" s="577"/>
      <c r="N98" s="584">
        <v>2</v>
      </c>
      <c r="O98" s="576"/>
      <c r="P98" s="576"/>
      <c r="Q98" s="576"/>
      <c r="R98" s="576"/>
      <c r="S98" s="577"/>
      <c r="T98" s="584">
        <v>14</v>
      </c>
      <c r="U98" s="576"/>
      <c r="V98" s="576"/>
      <c r="W98" s="576"/>
      <c r="X98" s="576"/>
      <c r="Y98" s="577"/>
      <c r="Z98" s="584"/>
      <c r="AA98" s="576"/>
      <c r="AB98" s="576"/>
      <c r="AC98" s="576"/>
      <c r="AD98" s="576"/>
      <c r="AE98" s="576"/>
      <c r="AF98" s="577"/>
      <c r="AG98" s="584">
        <v>26</v>
      </c>
      <c r="AH98" s="576"/>
      <c r="AI98" s="576"/>
      <c r="AJ98" s="576"/>
      <c r="AK98" s="577"/>
      <c r="AL98" s="584">
        <v>8</v>
      </c>
      <c r="AM98" s="576"/>
      <c r="AN98" s="576"/>
      <c r="AO98" s="576"/>
      <c r="AP98" s="576"/>
      <c r="AQ98" s="576"/>
      <c r="AR98" s="577"/>
      <c r="AS98" s="584"/>
      <c r="AT98" s="576"/>
      <c r="AU98" s="576"/>
      <c r="AV98" s="576"/>
      <c r="AW98" s="576"/>
      <c r="AX98" s="576"/>
      <c r="AY98" s="577"/>
      <c r="AZ98" s="584"/>
      <c r="BA98" s="576"/>
      <c r="BB98" s="576"/>
      <c r="BC98" s="576"/>
      <c r="BD98" s="576"/>
      <c r="BE98" s="577"/>
    </row>
    <row r="99" spans="2:57" ht="12.6" customHeight="1">
      <c r="B99" s="593" t="s">
        <v>62</v>
      </c>
      <c r="C99" s="576"/>
      <c r="D99" s="577"/>
      <c r="E99" s="594"/>
      <c r="F99" s="577"/>
      <c r="G99" s="594"/>
      <c r="H99" s="576"/>
      <c r="I99" s="577"/>
      <c r="J99" s="584"/>
      <c r="K99" s="576"/>
      <c r="L99" s="576"/>
      <c r="M99" s="577"/>
      <c r="N99" s="584"/>
      <c r="O99" s="576"/>
      <c r="P99" s="576"/>
      <c r="Q99" s="576"/>
      <c r="R99" s="576"/>
      <c r="S99" s="577"/>
      <c r="T99" s="584"/>
      <c r="U99" s="576"/>
      <c r="V99" s="576"/>
      <c r="W99" s="576"/>
      <c r="X99" s="576"/>
      <c r="Y99" s="577"/>
      <c r="Z99" s="584"/>
      <c r="AA99" s="576"/>
      <c r="AB99" s="576"/>
      <c r="AC99" s="576"/>
      <c r="AD99" s="576"/>
      <c r="AE99" s="576"/>
      <c r="AF99" s="577"/>
      <c r="AG99" s="584"/>
      <c r="AH99" s="576"/>
      <c r="AI99" s="576"/>
      <c r="AJ99" s="576"/>
      <c r="AK99" s="577"/>
      <c r="AL99" s="584"/>
      <c r="AM99" s="576"/>
      <c r="AN99" s="576"/>
      <c r="AO99" s="576"/>
      <c r="AP99" s="576"/>
      <c r="AQ99" s="576"/>
      <c r="AR99" s="577"/>
      <c r="AS99" s="584"/>
      <c r="AT99" s="576"/>
      <c r="AU99" s="576"/>
      <c r="AV99" s="576"/>
      <c r="AW99" s="576"/>
      <c r="AX99" s="576"/>
      <c r="AY99" s="577"/>
      <c r="AZ99" s="584"/>
      <c r="BA99" s="576"/>
      <c r="BB99" s="576"/>
      <c r="BC99" s="576"/>
      <c r="BD99" s="576"/>
      <c r="BE99" s="577"/>
    </row>
    <row r="100" spans="2:57" ht="12.6" customHeight="1">
      <c r="B100" s="593" t="s">
        <v>128</v>
      </c>
      <c r="C100" s="576"/>
      <c r="D100" s="577"/>
      <c r="E100" s="594"/>
      <c r="F100" s="577"/>
      <c r="G100" s="594"/>
      <c r="H100" s="576"/>
      <c r="I100" s="577"/>
      <c r="J100" s="584"/>
      <c r="K100" s="576"/>
      <c r="L100" s="576"/>
      <c r="M100" s="577"/>
      <c r="N100" s="584"/>
      <c r="O100" s="576"/>
      <c r="P100" s="576"/>
      <c r="Q100" s="576"/>
      <c r="R100" s="576"/>
      <c r="S100" s="577"/>
      <c r="T100" s="584"/>
      <c r="U100" s="576"/>
      <c r="V100" s="576"/>
      <c r="W100" s="576"/>
      <c r="X100" s="576"/>
      <c r="Y100" s="577"/>
      <c r="Z100" s="584"/>
      <c r="AA100" s="576"/>
      <c r="AB100" s="576"/>
      <c r="AC100" s="576"/>
      <c r="AD100" s="576"/>
      <c r="AE100" s="576"/>
      <c r="AF100" s="577"/>
      <c r="AG100" s="584"/>
      <c r="AH100" s="576"/>
      <c r="AI100" s="576"/>
      <c r="AJ100" s="576"/>
      <c r="AK100" s="577"/>
      <c r="AL100" s="584"/>
      <c r="AM100" s="576"/>
      <c r="AN100" s="576"/>
      <c r="AO100" s="576"/>
      <c r="AP100" s="576"/>
      <c r="AQ100" s="576"/>
      <c r="AR100" s="577"/>
      <c r="AS100" s="584"/>
      <c r="AT100" s="576"/>
      <c r="AU100" s="576"/>
      <c r="AV100" s="576"/>
      <c r="AW100" s="576"/>
      <c r="AX100" s="576"/>
      <c r="AY100" s="577"/>
      <c r="AZ100" s="584"/>
      <c r="BA100" s="576"/>
      <c r="BB100" s="576"/>
      <c r="BC100" s="576"/>
      <c r="BD100" s="576"/>
      <c r="BE100" s="577"/>
    </row>
    <row r="101" spans="2:57" ht="26.45" customHeight="1"/>
    <row r="102" spans="2:57">
      <c r="B102" s="583" t="s">
        <v>129</v>
      </c>
      <c r="C102" s="588"/>
      <c r="D102" s="588"/>
      <c r="E102" s="588"/>
      <c r="F102" s="588"/>
      <c r="G102" s="588"/>
      <c r="H102" s="588"/>
      <c r="I102" s="588"/>
      <c r="J102" s="588"/>
      <c r="K102" s="588"/>
      <c r="L102" s="588"/>
      <c r="M102" s="588"/>
      <c r="N102" s="589"/>
      <c r="O102" s="583" t="s">
        <v>11</v>
      </c>
      <c r="P102" s="576"/>
      <c r="Q102" s="576"/>
      <c r="R102" s="576"/>
      <c r="S102" s="576"/>
      <c r="T102" s="576"/>
      <c r="U102" s="577"/>
      <c r="V102" s="583" t="s">
        <v>95</v>
      </c>
      <c r="W102" s="576"/>
      <c r="X102" s="576"/>
      <c r="Y102" s="576"/>
      <c r="Z102" s="576"/>
      <c r="AA102" s="576"/>
      <c r="AB102" s="576"/>
      <c r="AC102" s="576"/>
      <c r="AD102" s="576"/>
      <c r="AE102" s="577"/>
      <c r="AF102" s="583" t="s">
        <v>96</v>
      </c>
      <c r="AG102" s="576"/>
      <c r="AH102" s="576"/>
      <c r="AI102" s="576"/>
      <c r="AJ102" s="576"/>
      <c r="AK102" s="576"/>
      <c r="AL102" s="576"/>
      <c r="AM102" s="576"/>
      <c r="AN102" s="577"/>
      <c r="AO102" s="583" t="s">
        <v>97</v>
      </c>
      <c r="AP102" s="576"/>
      <c r="AQ102" s="576"/>
      <c r="AR102" s="576"/>
      <c r="AS102" s="576"/>
      <c r="AT102" s="576"/>
      <c r="AU102" s="576"/>
      <c r="AV102" s="577"/>
      <c r="AW102" s="583" t="s">
        <v>98</v>
      </c>
      <c r="AX102" s="576"/>
      <c r="AY102" s="576"/>
      <c r="AZ102" s="576"/>
      <c r="BA102" s="576"/>
      <c r="BB102" s="576"/>
      <c r="BC102" s="577"/>
    </row>
    <row r="103" spans="2:57">
      <c r="B103" s="590"/>
      <c r="C103" s="591"/>
      <c r="D103" s="591"/>
      <c r="E103" s="591"/>
      <c r="F103" s="591"/>
      <c r="G103" s="591"/>
      <c r="H103" s="591"/>
      <c r="I103" s="591"/>
      <c r="J103" s="591"/>
      <c r="K103" s="591"/>
      <c r="L103" s="591"/>
      <c r="M103" s="591"/>
      <c r="N103" s="592"/>
      <c r="O103" s="595" t="s">
        <v>113</v>
      </c>
      <c r="P103" s="576"/>
      <c r="Q103" s="577"/>
      <c r="R103" s="595" t="s">
        <v>130</v>
      </c>
      <c r="S103" s="576"/>
      <c r="T103" s="576"/>
      <c r="U103" s="577"/>
      <c r="V103" s="595" t="s">
        <v>113</v>
      </c>
      <c r="W103" s="576"/>
      <c r="X103" s="576"/>
      <c r="Y103" s="576"/>
      <c r="Z103" s="577"/>
      <c r="AA103" s="595" t="s">
        <v>130</v>
      </c>
      <c r="AB103" s="576"/>
      <c r="AC103" s="576"/>
      <c r="AD103" s="576"/>
      <c r="AE103" s="577"/>
      <c r="AF103" s="595" t="s">
        <v>113</v>
      </c>
      <c r="AG103" s="576"/>
      <c r="AH103" s="577"/>
      <c r="AI103" s="595" t="s">
        <v>130</v>
      </c>
      <c r="AJ103" s="576"/>
      <c r="AK103" s="576"/>
      <c r="AL103" s="576"/>
      <c r="AM103" s="576"/>
      <c r="AN103" s="577"/>
      <c r="AO103" s="595" t="s">
        <v>113</v>
      </c>
      <c r="AP103" s="576"/>
      <c r="AQ103" s="577"/>
      <c r="AR103" s="595" t="s">
        <v>130</v>
      </c>
      <c r="AS103" s="576"/>
      <c r="AT103" s="576"/>
      <c r="AU103" s="576"/>
      <c r="AV103" s="577"/>
      <c r="AW103" s="595" t="s">
        <v>113</v>
      </c>
      <c r="AX103" s="576"/>
      <c r="AY103" s="576"/>
      <c r="AZ103" s="577"/>
      <c r="BA103" s="595" t="s">
        <v>130</v>
      </c>
      <c r="BB103" s="576"/>
      <c r="BC103" s="577"/>
    </row>
    <row r="104" spans="2:57" ht="12" customHeight="1">
      <c r="B104" s="587" t="s">
        <v>66</v>
      </c>
      <c r="C104" s="576"/>
      <c r="D104" s="576"/>
      <c r="E104" s="576"/>
      <c r="F104" s="576"/>
      <c r="G104" s="576"/>
      <c r="H104" s="576"/>
      <c r="I104" s="576"/>
      <c r="J104" s="576"/>
      <c r="K104" s="576"/>
      <c r="L104" s="576"/>
      <c r="M104" s="576"/>
      <c r="N104" s="577"/>
      <c r="O104" s="584">
        <v>44</v>
      </c>
      <c r="P104" s="576"/>
      <c r="Q104" s="577"/>
      <c r="R104" s="584"/>
      <c r="S104" s="576"/>
      <c r="T104" s="576"/>
      <c r="U104" s="577"/>
      <c r="V104" s="584">
        <v>2</v>
      </c>
      <c r="W104" s="576"/>
      <c r="X104" s="576"/>
      <c r="Y104" s="576"/>
      <c r="Z104" s="577"/>
      <c r="AA104" s="584"/>
      <c r="AB104" s="576"/>
      <c r="AC104" s="576"/>
      <c r="AD104" s="576"/>
      <c r="AE104" s="577"/>
      <c r="AF104" s="584">
        <v>16</v>
      </c>
      <c r="AG104" s="576"/>
      <c r="AH104" s="577"/>
      <c r="AI104" s="584"/>
      <c r="AJ104" s="576"/>
      <c r="AK104" s="576"/>
      <c r="AL104" s="576"/>
      <c r="AM104" s="576"/>
      <c r="AN104" s="577"/>
      <c r="AO104" s="584">
        <v>26</v>
      </c>
      <c r="AP104" s="576"/>
      <c r="AQ104" s="577"/>
      <c r="AR104" s="584"/>
      <c r="AS104" s="576"/>
      <c r="AT104" s="576"/>
      <c r="AU104" s="576"/>
      <c r="AV104" s="577"/>
      <c r="AW104" s="584"/>
      <c r="AX104" s="576"/>
      <c r="AY104" s="576"/>
      <c r="AZ104" s="577"/>
      <c r="BA104" s="584"/>
      <c r="BB104" s="576"/>
      <c r="BC104" s="577"/>
    </row>
    <row r="105" spans="2:57" ht="12" customHeight="1">
      <c r="B105" s="587" t="s">
        <v>68</v>
      </c>
      <c r="C105" s="576"/>
      <c r="D105" s="576"/>
      <c r="E105" s="576"/>
      <c r="F105" s="576"/>
      <c r="G105" s="576"/>
      <c r="H105" s="576"/>
      <c r="I105" s="576"/>
      <c r="J105" s="576"/>
      <c r="K105" s="576"/>
      <c r="L105" s="576"/>
      <c r="M105" s="576"/>
      <c r="N105" s="577"/>
      <c r="O105" s="584">
        <v>44</v>
      </c>
      <c r="P105" s="576"/>
      <c r="Q105" s="577"/>
      <c r="R105" s="584"/>
      <c r="S105" s="576"/>
      <c r="T105" s="576"/>
      <c r="U105" s="577"/>
      <c r="V105" s="584">
        <v>2</v>
      </c>
      <c r="W105" s="576"/>
      <c r="X105" s="576"/>
      <c r="Y105" s="576"/>
      <c r="Z105" s="577"/>
      <c r="AA105" s="584"/>
      <c r="AB105" s="576"/>
      <c r="AC105" s="576"/>
      <c r="AD105" s="576"/>
      <c r="AE105" s="577"/>
      <c r="AF105" s="584">
        <v>16</v>
      </c>
      <c r="AG105" s="576"/>
      <c r="AH105" s="577"/>
      <c r="AI105" s="584"/>
      <c r="AJ105" s="576"/>
      <c r="AK105" s="576"/>
      <c r="AL105" s="576"/>
      <c r="AM105" s="576"/>
      <c r="AN105" s="577"/>
      <c r="AO105" s="584">
        <v>26</v>
      </c>
      <c r="AP105" s="576"/>
      <c r="AQ105" s="577"/>
      <c r="AR105" s="584"/>
      <c r="AS105" s="576"/>
      <c r="AT105" s="576"/>
      <c r="AU105" s="576"/>
      <c r="AV105" s="577"/>
      <c r="AW105" s="584"/>
      <c r="AX105" s="576"/>
      <c r="AY105" s="576"/>
      <c r="AZ105" s="577"/>
      <c r="BA105" s="584"/>
      <c r="BB105" s="576"/>
      <c r="BC105" s="577"/>
    </row>
    <row r="106" spans="2:57" ht="12" customHeight="1">
      <c r="B106" s="587" t="s">
        <v>131</v>
      </c>
      <c r="C106" s="576"/>
      <c r="D106" s="576"/>
      <c r="E106" s="576"/>
      <c r="F106" s="576"/>
      <c r="G106" s="576"/>
      <c r="H106" s="576"/>
      <c r="I106" s="576"/>
      <c r="J106" s="576"/>
      <c r="K106" s="576"/>
      <c r="L106" s="576"/>
      <c r="M106" s="576"/>
      <c r="N106" s="577"/>
      <c r="O106" s="584">
        <v>11</v>
      </c>
      <c r="P106" s="576"/>
      <c r="Q106" s="577"/>
      <c r="R106" s="584"/>
      <c r="S106" s="576"/>
      <c r="T106" s="576"/>
      <c r="U106" s="577"/>
      <c r="V106" s="584"/>
      <c r="W106" s="576"/>
      <c r="X106" s="576"/>
      <c r="Y106" s="576"/>
      <c r="Z106" s="577"/>
      <c r="AA106" s="584"/>
      <c r="AB106" s="576"/>
      <c r="AC106" s="576"/>
      <c r="AD106" s="576"/>
      <c r="AE106" s="577"/>
      <c r="AF106" s="584">
        <v>6</v>
      </c>
      <c r="AG106" s="576"/>
      <c r="AH106" s="577"/>
      <c r="AI106" s="584"/>
      <c r="AJ106" s="576"/>
      <c r="AK106" s="576"/>
      <c r="AL106" s="576"/>
      <c r="AM106" s="576"/>
      <c r="AN106" s="577"/>
      <c r="AO106" s="584">
        <v>5</v>
      </c>
      <c r="AP106" s="576"/>
      <c r="AQ106" s="577"/>
      <c r="AR106" s="584"/>
      <c r="AS106" s="576"/>
      <c r="AT106" s="576"/>
      <c r="AU106" s="576"/>
      <c r="AV106" s="577"/>
      <c r="AW106" s="584"/>
      <c r="AX106" s="576"/>
      <c r="AY106" s="576"/>
      <c r="AZ106" s="577"/>
      <c r="BA106" s="584"/>
      <c r="BB106" s="576"/>
      <c r="BC106" s="577"/>
    </row>
    <row r="107" spans="2:57" ht="12" customHeight="1">
      <c r="B107" s="587" t="s">
        <v>132</v>
      </c>
      <c r="C107" s="576"/>
      <c r="D107" s="576"/>
      <c r="E107" s="576"/>
      <c r="F107" s="576"/>
      <c r="G107" s="576"/>
      <c r="H107" s="576"/>
      <c r="I107" s="576"/>
      <c r="J107" s="576"/>
      <c r="K107" s="576"/>
      <c r="L107" s="576"/>
      <c r="M107" s="576"/>
      <c r="N107" s="577"/>
      <c r="O107" s="584"/>
      <c r="P107" s="576"/>
      <c r="Q107" s="577"/>
      <c r="R107" s="584"/>
      <c r="S107" s="576"/>
      <c r="T107" s="576"/>
      <c r="U107" s="577"/>
      <c r="V107" s="584"/>
      <c r="W107" s="576"/>
      <c r="X107" s="576"/>
      <c r="Y107" s="576"/>
      <c r="Z107" s="577"/>
      <c r="AA107" s="584"/>
      <c r="AB107" s="576"/>
      <c r="AC107" s="576"/>
      <c r="AD107" s="576"/>
      <c r="AE107" s="577"/>
      <c r="AF107" s="584"/>
      <c r="AG107" s="576"/>
      <c r="AH107" s="577"/>
      <c r="AI107" s="584"/>
      <c r="AJ107" s="576"/>
      <c r="AK107" s="576"/>
      <c r="AL107" s="576"/>
      <c r="AM107" s="576"/>
      <c r="AN107" s="577"/>
      <c r="AO107" s="584"/>
      <c r="AP107" s="576"/>
      <c r="AQ107" s="577"/>
      <c r="AR107" s="584"/>
      <c r="AS107" s="576"/>
      <c r="AT107" s="576"/>
      <c r="AU107" s="576"/>
      <c r="AV107" s="577"/>
      <c r="AW107" s="584"/>
      <c r="AX107" s="576"/>
      <c r="AY107" s="576"/>
      <c r="AZ107" s="577"/>
      <c r="BA107" s="584"/>
      <c r="BB107" s="576"/>
      <c r="BC107" s="577"/>
    </row>
    <row r="108" spans="2:57" ht="12" customHeight="1">
      <c r="B108" s="587" t="s">
        <v>133</v>
      </c>
      <c r="C108" s="576"/>
      <c r="D108" s="576"/>
      <c r="E108" s="576"/>
      <c r="F108" s="576"/>
      <c r="G108" s="576"/>
      <c r="H108" s="576"/>
      <c r="I108" s="576"/>
      <c r="J108" s="576"/>
      <c r="K108" s="576"/>
      <c r="L108" s="576"/>
      <c r="M108" s="576"/>
      <c r="N108" s="577"/>
      <c r="O108" s="584"/>
      <c r="P108" s="576"/>
      <c r="Q108" s="577"/>
      <c r="R108" s="584"/>
      <c r="S108" s="576"/>
      <c r="T108" s="576"/>
      <c r="U108" s="577"/>
      <c r="V108" s="584"/>
      <c r="W108" s="576"/>
      <c r="X108" s="576"/>
      <c r="Y108" s="576"/>
      <c r="Z108" s="577"/>
      <c r="AA108" s="584"/>
      <c r="AB108" s="576"/>
      <c r="AC108" s="576"/>
      <c r="AD108" s="576"/>
      <c r="AE108" s="577"/>
      <c r="AF108" s="584"/>
      <c r="AG108" s="576"/>
      <c r="AH108" s="577"/>
      <c r="AI108" s="584"/>
      <c r="AJ108" s="576"/>
      <c r="AK108" s="576"/>
      <c r="AL108" s="576"/>
      <c r="AM108" s="576"/>
      <c r="AN108" s="577"/>
      <c r="AO108" s="584"/>
      <c r="AP108" s="576"/>
      <c r="AQ108" s="577"/>
      <c r="AR108" s="584"/>
      <c r="AS108" s="576"/>
      <c r="AT108" s="576"/>
      <c r="AU108" s="576"/>
      <c r="AV108" s="577"/>
      <c r="AW108" s="584"/>
      <c r="AX108" s="576"/>
      <c r="AY108" s="576"/>
      <c r="AZ108" s="577"/>
      <c r="BA108" s="584"/>
      <c r="BB108" s="576"/>
      <c r="BC108" s="577"/>
    </row>
    <row r="109" spans="2:57" ht="12" customHeight="1">
      <c r="B109" s="587" t="s">
        <v>134</v>
      </c>
      <c r="C109" s="576"/>
      <c r="D109" s="576"/>
      <c r="E109" s="576"/>
      <c r="F109" s="576"/>
      <c r="G109" s="576"/>
      <c r="H109" s="576"/>
      <c r="I109" s="576"/>
      <c r="J109" s="576"/>
      <c r="K109" s="576"/>
      <c r="L109" s="576"/>
      <c r="M109" s="576"/>
      <c r="N109" s="577"/>
      <c r="O109" s="584"/>
      <c r="P109" s="576"/>
      <c r="Q109" s="577"/>
      <c r="R109" s="584"/>
      <c r="S109" s="576"/>
      <c r="T109" s="576"/>
      <c r="U109" s="577"/>
      <c r="V109" s="584"/>
      <c r="W109" s="576"/>
      <c r="X109" s="576"/>
      <c r="Y109" s="576"/>
      <c r="Z109" s="577"/>
      <c r="AA109" s="584"/>
      <c r="AB109" s="576"/>
      <c r="AC109" s="576"/>
      <c r="AD109" s="576"/>
      <c r="AE109" s="577"/>
      <c r="AF109" s="584"/>
      <c r="AG109" s="576"/>
      <c r="AH109" s="577"/>
      <c r="AI109" s="584"/>
      <c r="AJ109" s="576"/>
      <c r="AK109" s="576"/>
      <c r="AL109" s="576"/>
      <c r="AM109" s="576"/>
      <c r="AN109" s="577"/>
      <c r="AO109" s="584"/>
      <c r="AP109" s="576"/>
      <c r="AQ109" s="577"/>
      <c r="AR109" s="584"/>
      <c r="AS109" s="576"/>
      <c r="AT109" s="576"/>
      <c r="AU109" s="576"/>
      <c r="AV109" s="577"/>
      <c r="AW109" s="584"/>
      <c r="AX109" s="576"/>
      <c r="AY109" s="576"/>
      <c r="AZ109" s="577"/>
      <c r="BA109" s="584"/>
      <c r="BB109" s="576"/>
      <c r="BC109" s="577"/>
    </row>
    <row r="110" spans="2:57" ht="12" customHeight="1">
      <c r="B110" s="587" t="s">
        <v>135</v>
      </c>
      <c r="C110" s="576"/>
      <c r="D110" s="576"/>
      <c r="E110" s="576"/>
      <c r="F110" s="576"/>
      <c r="G110" s="576"/>
      <c r="H110" s="576"/>
      <c r="I110" s="576"/>
      <c r="J110" s="576"/>
      <c r="K110" s="576"/>
      <c r="L110" s="576"/>
      <c r="M110" s="576"/>
      <c r="N110" s="577"/>
      <c r="O110" s="584"/>
      <c r="P110" s="576"/>
      <c r="Q110" s="577"/>
      <c r="R110" s="584"/>
      <c r="S110" s="576"/>
      <c r="T110" s="576"/>
      <c r="U110" s="577"/>
      <c r="V110" s="584"/>
      <c r="W110" s="576"/>
      <c r="X110" s="576"/>
      <c r="Y110" s="576"/>
      <c r="Z110" s="577"/>
      <c r="AA110" s="584"/>
      <c r="AB110" s="576"/>
      <c r="AC110" s="576"/>
      <c r="AD110" s="576"/>
      <c r="AE110" s="577"/>
      <c r="AF110" s="584"/>
      <c r="AG110" s="576"/>
      <c r="AH110" s="577"/>
      <c r="AI110" s="584"/>
      <c r="AJ110" s="576"/>
      <c r="AK110" s="576"/>
      <c r="AL110" s="576"/>
      <c r="AM110" s="576"/>
      <c r="AN110" s="577"/>
      <c r="AO110" s="584"/>
      <c r="AP110" s="576"/>
      <c r="AQ110" s="577"/>
      <c r="AR110" s="584"/>
      <c r="AS110" s="576"/>
      <c r="AT110" s="576"/>
      <c r="AU110" s="576"/>
      <c r="AV110" s="577"/>
      <c r="AW110" s="584"/>
      <c r="AX110" s="576"/>
      <c r="AY110" s="576"/>
      <c r="AZ110" s="577"/>
      <c r="BA110" s="584"/>
      <c r="BB110" s="576"/>
      <c r="BC110" s="577"/>
    </row>
    <row r="111" spans="2:57" ht="12" customHeight="1">
      <c r="B111" s="587" t="s">
        <v>136</v>
      </c>
      <c r="C111" s="576"/>
      <c r="D111" s="576"/>
      <c r="E111" s="576"/>
      <c r="F111" s="576"/>
      <c r="G111" s="576"/>
      <c r="H111" s="576"/>
      <c r="I111" s="576"/>
      <c r="J111" s="576"/>
      <c r="K111" s="576"/>
      <c r="L111" s="576"/>
      <c r="M111" s="576"/>
      <c r="N111" s="577"/>
      <c r="O111" s="584"/>
      <c r="P111" s="576"/>
      <c r="Q111" s="577"/>
      <c r="R111" s="584"/>
      <c r="S111" s="576"/>
      <c r="T111" s="576"/>
      <c r="U111" s="577"/>
      <c r="V111" s="584"/>
      <c r="W111" s="576"/>
      <c r="X111" s="576"/>
      <c r="Y111" s="576"/>
      <c r="Z111" s="577"/>
      <c r="AA111" s="584"/>
      <c r="AB111" s="576"/>
      <c r="AC111" s="576"/>
      <c r="AD111" s="576"/>
      <c r="AE111" s="577"/>
      <c r="AF111" s="584"/>
      <c r="AG111" s="576"/>
      <c r="AH111" s="577"/>
      <c r="AI111" s="584"/>
      <c r="AJ111" s="576"/>
      <c r="AK111" s="576"/>
      <c r="AL111" s="576"/>
      <c r="AM111" s="576"/>
      <c r="AN111" s="577"/>
      <c r="AO111" s="584"/>
      <c r="AP111" s="576"/>
      <c r="AQ111" s="577"/>
      <c r="AR111" s="584"/>
      <c r="AS111" s="576"/>
      <c r="AT111" s="576"/>
      <c r="AU111" s="576"/>
      <c r="AV111" s="577"/>
      <c r="AW111" s="584"/>
      <c r="AX111" s="576"/>
      <c r="AY111" s="576"/>
      <c r="AZ111" s="577"/>
      <c r="BA111" s="584"/>
      <c r="BB111" s="576"/>
      <c r="BC111" s="577"/>
    </row>
    <row r="112" spans="2:57" ht="12" customHeight="1">
      <c r="B112" s="587" t="s">
        <v>137</v>
      </c>
      <c r="C112" s="576"/>
      <c r="D112" s="576"/>
      <c r="E112" s="576"/>
      <c r="F112" s="576"/>
      <c r="G112" s="576"/>
      <c r="H112" s="576"/>
      <c r="I112" s="576"/>
      <c r="J112" s="576"/>
      <c r="K112" s="576"/>
      <c r="L112" s="576"/>
      <c r="M112" s="576"/>
      <c r="N112" s="577"/>
      <c r="O112" s="584"/>
      <c r="P112" s="576"/>
      <c r="Q112" s="577"/>
      <c r="R112" s="584"/>
      <c r="S112" s="576"/>
      <c r="T112" s="576"/>
      <c r="U112" s="577"/>
      <c r="V112" s="584"/>
      <c r="W112" s="576"/>
      <c r="X112" s="576"/>
      <c r="Y112" s="576"/>
      <c r="Z112" s="577"/>
      <c r="AA112" s="584"/>
      <c r="AB112" s="576"/>
      <c r="AC112" s="576"/>
      <c r="AD112" s="576"/>
      <c r="AE112" s="577"/>
      <c r="AF112" s="584"/>
      <c r="AG112" s="576"/>
      <c r="AH112" s="577"/>
      <c r="AI112" s="584"/>
      <c r="AJ112" s="576"/>
      <c r="AK112" s="576"/>
      <c r="AL112" s="576"/>
      <c r="AM112" s="576"/>
      <c r="AN112" s="577"/>
      <c r="AO112" s="584"/>
      <c r="AP112" s="576"/>
      <c r="AQ112" s="577"/>
      <c r="AR112" s="584"/>
      <c r="AS112" s="576"/>
      <c r="AT112" s="576"/>
      <c r="AU112" s="576"/>
      <c r="AV112" s="577"/>
      <c r="AW112" s="584"/>
      <c r="AX112" s="576"/>
      <c r="AY112" s="576"/>
      <c r="AZ112" s="577"/>
      <c r="BA112" s="584"/>
      <c r="BB112" s="576"/>
      <c r="BC112" s="577"/>
    </row>
    <row r="113" spans="2:55" ht="12" customHeight="1">
      <c r="B113" s="587" t="s">
        <v>75</v>
      </c>
      <c r="C113" s="576"/>
      <c r="D113" s="576"/>
      <c r="E113" s="576"/>
      <c r="F113" s="576"/>
      <c r="G113" s="576"/>
      <c r="H113" s="576"/>
      <c r="I113" s="576"/>
      <c r="J113" s="576"/>
      <c r="K113" s="576"/>
      <c r="L113" s="576"/>
      <c r="M113" s="576"/>
      <c r="N113" s="577"/>
      <c r="O113" s="584"/>
      <c r="P113" s="576"/>
      <c r="Q113" s="577"/>
      <c r="R113" s="584"/>
      <c r="S113" s="576"/>
      <c r="T113" s="576"/>
      <c r="U113" s="577"/>
      <c r="V113" s="584"/>
      <c r="W113" s="576"/>
      <c r="X113" s="576"/>
      <c r="Y113" s="576"/>
      <c r="Z113" s="577"/>
      <c r="AA113" s="584"/>
      <c r="AB113" s="576"/>
      <c r="AC113" s="576"/>
      <c r="AD113" s="576"/>
      <c r="AE113" s="577"/>
      <c r="AF113" s="584"/>
      <c r="AG113" s="576"/>
      <c r="AH113" s="577"/>
      <c r="AI113" s="584"/>
      <c r="AJ113" s="576"/>
      <c r="AK113" s="576"/>
      <c r="AL113" s="576"/>
      <c r="AM113" s="576"/>
      <c r="AN113" s="577"/>
      <c r="AO113" s="584"/>
      <c r="AP113" s="576"/>
      <c r="AQ113" s="577"/>
      <c r="AR113" s="584"/>
      <c r="AS113" s="576"/>
      <c r="AT113" s="576"/>
      <c r="AU113" s="576"/>
      <c r="AV113" s="577"/>
      <c r="AW113" s="584"/>
      <c r="AX113" s="576"/>
      <c r="AY113" s="576"/>
      <c r="AZ113" s="577"/>
      <c r="BA113" s="584"/>
      <c r="BB113" s="576"/>
      <c r="BC113" s="577"/>
    </row>
    <row r="114" spans="2:55" ht="33.200000000000003" customHeight="1"/>
    <row r="115" spans="2:55" ht="18" customHeight="1">
      <c r="B115" s="585" t="s">
        <v>138</v>
      </c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  <c r="AC115" s="586"/>
      <c r="AD115" s="586"/>
      <c r="AE115" s="586"/>
      <c r="AF115" s="586"/>
      <c r="AG115" s="586"/>
      <c r="AH115" s="586"/>
      <c r="AI115" s="586"/>
      <c r="AJ115" s="586"/>
      <c r="AK115" s="586"/>
      <c r="AL115" s="586"/>
      <c r="AM115" s="586"/>
      <c r="AN115" s="586"/>
      <c r="AO115" s="586"/>
      <c r="AP115" s="586"/>
      <c r="AQ115" s="586"/>
      <c r="AR115" s="586"/>
      <c r="AS115" s="586"/>
      <c r="AT115" s="586"/>
      <c r="AU115" s="586"/>
      <c r="AV115" s="586"/>
      <c r="AW115" s="586"/>
      <c r="AX115" s="586"/>
    </row>
    <row r="116" spans="2:55" ht="2.1" customHeight="1"/>
    <row r="117" spans="2:55" ht="18" customHeight="1">
      <c r="B117" s="583" t="s">
        <v>129</v>
      </c>
      <c r="C117" s="576"/>
      <c r="D117" s="576"/>
      <c r="E117" s="576"/>
      <c r="F117" s="576"/>
      <c r="G117" s="576"/>
      <c r="H117" s="576"/>
      <c r="I117" s="576"/>
      <c r="J117" s="576"/>
      <c r="K117" s="576"/>
      <c r="L117" s="576"/>
      <c r="M117" s="576"/>
      <c r="N117" s="576"/>
      <c r="O117" s="577"/>
      <c r="P117" s="583" t="s">
        <v>11</v>
      </c>
      <c r="Q117" s="577"/>
      <c r="R117" s="583" t="s">
        <v>95</v>
      </c>
      <c r="S117" s="576"/>
      <c r="T117" s="576"/>
      <c r="U117" s="576"/>
      <c r="V117" s="576"/>
      <c r="W117" s="576"/>
      <c r="X117" s="577"/>
      <c r="Y117" s="583" t="s">
        <v>96</v>
      </c>
      <c r="Z117" s="576"/>
      <c r="AA117" s="576"/>
      <c r="AB117" s="577"/>
      <c r="AC117" s="583" t="s">
        <v>97</v>
      </c>
      <c r="AD117" s="576"/>
      <c r="AE117" s="576"/>
      <c r="AF117" s="576"/>
      <c r="AG117" s="576"/>
      <c r="AH117" s="576"/>
      <c r="AI117" s="577"/>
      <c r="AJ117" s="583" t="s">
        <v>98</v>
      </c>
      <c r="AK117" s="576"/>
      <c r="AL117" s="576"/>
      <c r="AM117" s="576"/>
      <c r="AN117" s="576"/>
      <c r="AO117" s="577"/>
    </row>
    <row r="118" spans="2:55" ht="13.15" customHeight="1">
      <c r="B118" s="579" t="s">
        <v>139</v>
      </c>
      <c r="C118" s="580"/>
      <c r="D118" s="580"/>
      <c r="E118" s="580"/>
      <c r="F118" s="580"/>
      <c r="G118" s="580"/>
      <c r="H118" s="580"/>
      <c r="I118" s="580"/>
      <c r="J118" s="580"/>
      <c r="K118" s="580"/>
      <c r="L118" s="580"/>
      <c r="M118" s="580"/>
      <c r="N118" s="580"/>
      <c r="O118" s="581"/>
      <c r="P118" s="582"/>
      <c r="Q118" s="577"/>
      <c r="R118" s="582"/>
      <c r="S118" s="576"/>
      <c r="T118" s="576"/>
      <c r="U118" s="576"/>
      <c r="V118" s="576"/>
      <c r="W118" s="576"/>
      <c r="X118" s="577"/>
      <c r="Y118" s="582"/>
      <c r="Z118" s="576"/>
      <c r="AA118" s="576"/>
      <c r="AB118" s="577"/>
      <c r="AC118" s="582"/>
      <c r="AD118" s="576"/>
      <c r="AE118" s="576"/>
      <c r="AF118" s="576"/>
      <c r="AG118" s="576"/>
      <c r="AH118" s="576"/>
      <c r="AI118" s="577"/>
      <c r="AJ118" s="582"/>
      <c r="AK118" s="576"/>
      <c r="AL118" s="576"/>
      <c r="AM118" s="576"/>
      <c r="AN118" s="576"/>
      <c r="AO118" s="577"/>
    </row>
    <row r="119" spans="2:55" ht="13.15" customHeight="1">
      <c r="B119" s="575" t="s">
        <v>140</v>
      </c>
      <c r="C119" s="576"/>
      <c r="D119" s="576"/>
      <c r="E119" s="576"/>
      <c r="F119" s="576"/>
      <c r="G119" s="576"/>
      <c r="H119" s="576"/>
      <c r="I119" s="576"/>
      <c r="J119" s="576"/>
      <c r="K119" s="576"/>
      <c r="L119" s="576"/>
      <c r="M119" s="576"/>
      <c r="N119" s="576"/>
      <c r="O119" s="577"/>
      <c r="P119" s="578"/>
      <c r="Q119" s="577"/>
      <c r="R119" s="578"/>
      <c r="S119" s="576"/>
      <c r="T119" s="576"/>
      <c r="U119" s="576"/>
      <c r="V119" s="576"/>
      <c r="W119" s="576"/>
      <c r="X119" s="577"/>
      <c r="Y119" s="578"/>
      <c r="Z119" s="576"/>
      <c r="AA119" s="576"/>
      <c r="AB119" s="577"/>
      <c r="AC119" s="578"/>
      <c r="AD119" s="576"/>
      <c r="AE119" s="576"/>
      <c r="AF119" s="576"/>
      <c r="AG119" s="576"/>
      <c r="AH119" s="576"/>
      <c r="AI119" s="577"/>
      <c r="AJ119" s="578"/>
      <c r="AK119" s="576"/>
      <c r="AL119" s="576"/>
      <c r="AM119" s="576"/>
      <c r="AN119" s="576"/>
      <c r="AO119" s="577"/>
    </row>
    <row r="120" spans="2:55" ht="13.15" customHeight="1">
      <c r="B120" s="575" t="s">
        <v>141</v>
      </c>
      <c r="C120" s="576"/>
      <c r="D120" s="576"/>
      <c r="E120" s="576"/>
      <c r="F120" s="576"/>
      <c r="G120" s="576"/>
      <c r="H120" s="576"/>
      <c r="I120" s="576"/>
      <c r="J120" s="576"/>
      <c r="K120" s="576"/>
      <c r="L120" s="576"/>
      <c r="M120" s="576"/>
      <c r="N120" s="576"/>
      <c r="O120" s="577"/>
      <c r="P120" s="578"/>
      <c r="Q120" s="577"/>
      <c r="R120" s="578"/>
      <c r="S120" s="576"/>
      <c r="T120" s="576"/>
      <c r="U120" s="576"/>
      <c r="V120" s="576"/>
      <c r="W120" s="576"/>
      <c r="X120" s="577"/>
      <c r="Y120" s="578"/>
      <c r="Z120" s="576"/>
      <c r="AA120" s="576"/>
      <c r="AB120" s="577"/>
      <c r="AC120" s="578"/>
      <c r="AD120" s="576"/>
      <c r="AE120" s="576"/>
      <c r="AF120" s="576"/>
      <c r="AG120" s="576"/>
      <c r="AH120" s="576"/>
      <c r="AI120" s="577"/>
      <c r="AJ120" s="578"/>
      <c r="AK120" s="576"/>
      <c r="AL120" s="576"/>
      <c r="AM120" s="576"/>
      <c r="AN120" s="576"/>
      <c r="AO120" s="577"/>
    </row>
    <row r="121" spans="2:55" ht="13.15" customHeight="1">
      <c r="B121" s="575" t="s">
        <v>142</v>
      </c>
      <c r="C121" s="576"/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  <c r="N121" s="576"/>
      <c r="O121" s="577"/>
      <c r="P121" s="578"/>
      <c r="Q121" s="577"/>
      <c r="R121" s="578"/>
      <c r="S121" s="576"/>
      <c r="T121" s="576"/>
      <c r="U121" s="576"/>
      <c r="V121" s="576"/>
      <c r="W121" s="576"/>
      <c r="X121" s="577"/>
      <c r="Y121" s="578"/>
      <c r="Z121" s="576"/>
      <c r="AA121" s="576"/>
      <c r="AB121" s="577"/>
      <c r="AC121" s="578"/>
      <c r="AD121" s="576"/>
      <c r="AE121" s="576"/>
      <c r="AF121" s="576"/>
      <c r="AG121" s="576"/>
      <c r="AH121" s="576"/>
      <c r="AI121" s="577"/>
      <c r="AJ121" s="578"/>
      <c r="AK121" s="576"/>
      <c r="AL121" s="576"/>
      <c r="AM121" s="576"/>
      <c r="AN121" s="576"/>
      <c r="AO121" s="577"/>
    </row>
    <row r="122" spans="2:55" ht="13.15" customHeight="1">
      <c r="B122" s="579" t="s">
        <v>143</v>
      </c>
      <c r="C122" s="580"/>
      <c r="D122" s="580"/>
      <c r="E122" s="580"/>
      <c r="F122" s="580"/>
      <c r="G122" s="580"/>
      <c r="H122" s="580"/>
      <c r="I122" s="580"/>
      <c r="J122" s="580"/>
      <c r="K122" s="580"/>
      <c r="L122" s="580"/>
      <c r="M122" s="580"/>
      <c r="N122" s="580"/>
      <c r="O122" s="581"/>
      <c r="P122" s="582"/>
      <c r="Q122" s="577"/>
      <c r="R122" s="582"/>
      <c r="S122" s="576"/>
      <c r="T122" s="576"/>
      <c r="U122" s="576"/>
      <c r="V122" s="576"/>
      <c r="W122" s="576"/>
      <c r="X122" s="577"/>
      <c r="Y122" s="582"/>
      <c r="Z122" s="576"/>
      <c r="AA122" s="576"/>
      <c r="AB122" s="577"/>
      <c r="AC122" s="582"/>
      <c r="AD122" s="576"/>
      <c r="AE122" s="576"/>
      <c r="AF122" s="576"/>
      <c r="AG122" s="576"/>
      <c r="AH122" s="576"/>
      <c r="AI122" s="577"/>
      <c r="AJ122" s="582"/>
      <c r="AK122" s="576"/>
      <c r="AL122" s="576"/>
      <c r="AM122" s="576"/>
      <c r="AN122" s="576"/>
      <c r="AO122" s="577"/>
    </row>
    <row r="123" spans="2:55" ht="13.15" customHeight="1">
      <c r="B123" s="575" t="s">
        <v>140</v>
      </c>
      <c r="C123" s="576"/>
      <c r="D123" s="576"/>
      <c r="E123" s="576"/>
      <c r="F123" s="576"/>
      <c r="G123" s="576"/>
      <c r="H123" s="576"/>
      <c r="I123" s="576"/>
      <c r="J123" s="576"/>
      <c r="K123" s="576"/>
      <c r="L123" s="576"/>
      <c r="M123" s="576"/>
      <c r="N123" s="576"/>
      <c r="O123" s="577"/>
      <c r="P123" s="578"/>
      <c r="Q123" s="577"/>
      <c r="R123" s="578"/>
      <c r="S123" s="576"/>
      <c r="T123" s="576"/>
      <c r="U123" s="576"/>
      <c r="V123" s="576"/>
      <c r="W123" s="576"/>
      <c r="X123" s="577"/>
      <c r="Y123" s="578"/>
      <c r="Z123" s="576"/>
      <c r="AA123" s="576"/>
      <c r="AB123" s="577"/>
      <c r="AC123" s="578"/>
      <c r="AD123" s="576"/>
      <c r="AE123" s="576"/>
      <c r="AF123" s="576"/>
      <c r="AG123" s="576"/>
      <c r="AH123" s="576"/>
      <c r="AI123" s="577"/>
      <c r="AJ123" s="578"/>
      <c r="AK123" s="576"/>
      <c r="AL123" s="576"/>
      <c r="AM123" s="576"/>
      <c r="AN123" s="576"/>
      <c r="AO123" s="577"/>
    </row>
    <row r="124" spans="2:55" ht="13.15" customHeight="1">
      <c r="B124" s="575" t="s">
        <v>141</v>
      </c>
      <c r="C124" s="576"/>
      <c r="D124" s="576"/>
      <c r="E124" s="576"/>
      <c r="F124" s="576"/>
      <c r="G124" s="576"/>
      <c r="H124" s="576"/>
      <c r="I124" s="576"/>
      <c r="J124" s="576"/>
      <c r="K124" s="576"/>
      <c r="L124" s="576"/>
      <c r="M124" s="576"/>
      <c r="N124" s="576"/>
      <c r="O124" s="577"/>
      <c r="P124" s="578"/>
      <c r="Q124" s="577"/>
      <c r="R124" s="578"/>
      <c r="S124" s="576"/>
      <c r="T124" s="576"/>
      <c r="U124" s="576"/>
      <c r="V124" s="576"/>
      <c r="W124" s="576"/>
      <c r="X124" s="577"/>
      <c r="Y124" s="578"/>
      <c r="Z124" s="576"/>
      <c r="AA124" s="576"/>
      <c r="AB124" s="577"/>
      <c r="AC124" s="578"/>
      <c r="AD124" s="576"/>
      <c r="AE124" s="576"/>
      <c r="AF124" s="576"/>
      <c r="AG124" s="576"/>
      <c r="AH124" s="576"/>
      <c r="AI124" s="577"/>
      <c r="AJ124" s="578"/>
      <c r="AK124" s="576"/>
      <c r="AL124" s="576"/>
      <c r="AM124" s="576"/>
      <c r="AN124" s="576"/>
      <c r="AO124" s="577"/>
    </row>
    <row r="125" spans="2:55" ht="13.15" customHeight="1">
      <c r="B125" s="575" t="s">
        <v>142</v>
      </c>
      <c r="C125" s="576"/>
      <c r="D125" s="576"/>
      <c r="E125" s="576"/>
      <c r="F125" s="576"/>
      <c r="G125" s="576"/>
      <c r="H125" s="576"/>
      <c r="I125" s="576"/>
      <c r="J125" s="576"/>
      <c r="K125" s="576"/>
      <c r="L125" s="576"/>
      <c r="M125" s="576"/>
      <c r="N125" s="576"/>
      <c r="O125" s="577"/>
      <c r="P125" s="578"/>
      <c r="Q125" s="577"/>
      <c r="R125" s="578"/>
      <c r="S125" s="576"/>
      <c r="T125" s="576"/>
      <c r="U125" s="576"/>
      <c r="V125" s="576"/>
      <c r="W125" s="576"/>
      <c r="X125" s="577"/>
      <c r="Y125" s="578"/>
      <c r="Z125" s="576"/>
      <c r="AA125" s="576"/>
      <c r="AB125" s="577"/>
      <c r="AC125" s="578"/>
      <c r="AD125" s="576"/>
      <c r="AE125" s="576"/>
      <c r="AF125" s="576"/>
      <c r="AG125" s="576"/>
      <c r="AH125" s="576"/>
      <c r="AI125" s="577"/>
      <c r="AJ125" s="578"/>
      <c r="AK125" s="576"/>
      <c r="AL125" s="576"/>
      <c r="AM125" s="576"/>
      <c r="AN125" s="576"/>
      <c r="AO125" s="577"/>
    </row>
    <row r="126" spans="2:55" ht="13.15" customHeight="1">
      <c r="B126" s="579" t="s">
        <v>144</v>
      </c>
      <c r="C126" s="580"/>
      <c r="D126" s="580"/>
      <c r="E126" s="580"/>
      <c r="F126" s="580"/>
      <c r="G126" s="580"/>
      <c r="H126" s="580"/>
      <c r="I126" s="580"/>
      <c r="J126" s="580"/>
      <c r="K126" s="580"/>
      <c r="L126" s="580"/>
      <c r="M126" s="580"/>
      <c r="N126" s="580"/>
      <c r="O126" s="581"/>
      <c r="P126" s="582"/>
      <c r="Q126" s="577"/>
      <c r="R126" s="582"/>
      <c r="S126" s="576"/>
      <c r="T126" s="576"/>
      <c r="U126" s="576"/>
      <c r="V126" s="576"/>
      <c r="W126" s="576"/>
      <c r="X126" s="577"/>
      <c r="Y126" s="582"/>
      <c r="Z126" s="576"/>
      <c r="AA126" s="576"/>
      <c r="AB126" s="577"/>
      <c r="AC126" s="582"/>
      <c r="AD126" s="576"/>
      <c r="AE126" s="576"/>
      <c r="AF126" s="576"/>
      <c r="AG126" s="576"/>
      <c r="AH126" s="576"/>
      <c r="AI126" s="577"/>
      <c r="AJ126" s="582"/>
      <c r="AK126" s="576"/>
      <c r="AL126" s="576"/>
      <c r="AM126" s="576"/>
      <c r="AN126" s="576"/>
      <c r="AO126" s="577"/>
    </row>
    <row r="127" spans="2:55" ht="13.15" customHeight="1">
      <c r="B127" s="575" t="s">
        <v>140</v>
      </c>
      <c r="C127" s="576"/>
      <c r="D127" s="576"/>
      <c r="E127" s="576"/>
      <c r="F127" s="576"/>
      <c r="G127" s="576"/>
      <c r="H127" s="576"/>
      <c r="I127" s="576"/>
      <c r="J127" s="576"/>
      <c r="K127" s="576"/>
      <c r="L127" s="576"/>
      <c r="M127" s="576"/>
      <c r="N127" s="576"/>
      <c r="O127" s="577"/>
      <c r="P127" s="578"/>
      <c r="Q127" s="577"/>
      <c r="R127" s="578"/>
      <c r="S127" s="576"/>
      <c r="T127" s="576"/>
      <c r="U127" s="576"/>
      <c r="V127" s="576"/>
      <c r="W127" s="576"/>
      <c r="X127" s="577"/>
      <c r="Y127" s="578"/>
      <c r="Z127" s="576"/>
      <c r="AA127" s="576"/>
      <c r="AB127" s="577"/>
      <c r="AC127" s="578"/>
      <c r="AD127" s="576"/>
      <c r="AE127" s="576"/>
      <c r="AF127" s="576"/>
      <c r="AG127" s="576"/>
      <c r="AH127" s="576"/>
      <c r="AI127" s="577"/>
      <c r="AJ127" s="578"/>
      <c r="AK127" s="576"/>
      <c r="AL127" s="576"/>
      <c r="AM127" s="576"/>
      <c r="AN127" s="576"/>
      <c r="AO127" s="577"/>
    </row>
    <row r="128" spans="2:55" ht="13.15" customHeight="1">
      <c r="B128" s="575" t="s">
        <v>145</v>
      </c>
      <c r="C128" s="576"/>
      <c r="D128" s="576"/>
      <c r="E128" s="576"/>
      <c r="F128" s="576"/>
      <c r="G128" s="576"/>
      <c r="H128" s="576"/>
      <c r="I128" s="576"/>
      <c r="J128" s="576"/>
      <c r="K128" s="576"/>
      <c r="L128" s="576"/>
      <c r="M128" s="576"/>
      <c r="N128" s="576"/>
      <c r="O128" s="577"/>
      <c r="P128" s="578"/>
      <c r="Q128" s="577"/>
      <c r="R128" s="578"/>
      <c r="S128" s="576"/>
      <c r="T128" s="576"/>
      <c r="U128" s="576"/>
      <c r="V128" s="576"/>
      <c r="W128" s="576"/>
      <c r="X128" s="577"/>
      <c r="Y128" s="578"/>
      <c r="Z128" s="576"/>
      <c r="AA128" s="576"/>
      <c r="AB128" s="577"/>
      <c r="AC128" s="578"/>
      <c r="AD128" s="576"/>
      <c r="AE128" s="576"/>
      <c r="AF128" s="576"/>
      <c r="AG128" s="576"/>
      <c r="AH128" s="576"/>
      <c r="AI128" s="577"/>
      <c r="AJ128" s="578"/>
      <c r="AK128" s="576"/>
      <c r="AL128" s="576"/>
      <c r="AM128" s="576"/>
      <c r="AN128" s="576"/>
      <c r="AO128" s="577"/>
    </row>
    <row r="129" spans="2:41" ht="13.15" customHeight="1">
      <c r="B129" s="575" t="s">
        <v>146</v>
      </c>
      <c r="C129" s="576"/>
      <c r="D129" s="576"/>
      <c r="E129" s="576"/>
      <c r="F129" s="576"/>
      <c r="G129" s="576"/>
      <c r="H129" s="576"/>
      <c r="I129" s="576"/>
      <c r="J129" s="576"/>
      <c r="K129" s="576"/>
      <c r="L129" s="576"/>
      <c r="M129" s="576"/>
      <c r="N129" s="576"/>
      <c r="O129" s="577"/>
      <c r="P129" s="578"/>
      <c r="Q129" s="577"/>
      <c r="R129" s="578"/>
      <c r="S129" s="576"/>
      <c r="T129" s="576"/>
      <c r="U129" s="576"/>
      <c r="V129" s="576"/>
      <c r="W129" s="576"/>
      <c r="X129" s="577"/>
      <c r="Y129" s="578"/>
      <c r="Z129" s="576"/>
      <c r="AA129" s="576"/>
      <c r="AB129" s="577"/>
      <c r="AC129" s="578"/>
      <c r="AD129" s="576"/>
      <c r="AE129" s="576"/>
      <c r="AF129" s="576"/>
      <c r="AG129" s="576"/>
      <c r="AH129" s="576"/>
      <c r="AI129" s="577"/>
      <c r="AJ129" s="578"/>
      <c r="AK129" s="576"/>
      <c r="AL129" s="576"/>
      <c r="AM129" s="576"/>
      <c r="AN129" s="576"/>
      <c r="AO129" s="577"/>
    </row>
    <row r="130" spans="2:41" ht="13.15" customHeight="1">
      <c r="B130" s="575" t="s">
        <v>147</v>
      </c>
      <c r="C130" s="576"/>
      <c r="D130" s="576"/>
      <c r="E130" s="576"/>
      <c r="F130" s="576"/>
      <c r="G130" s="576"/>
      <c r="H130" s="576"/>
      <c r="I130" s="576"/>
      <c r="J130" s="576"/>
      <c r="K130" s="576"/>
      <c r="L130" s="576"/>
      <c r="M130" s="576"/>
      <c r="N130" s="576"/>
      <c r="O130" s="577"/>
      <c r="P130" s="578"/>
      <c r="Q130" s="577"/>
      <c r="R130" s="578"/>
      <c r="S130" s="576"/>
      <c r="T130" s="576"/>
      <c r="U130" s="576"/>
      <c r="V130" s="576"/>
      <c r="W130" s="576"/>
      <c r="X130" s="577"/>
      <c r="Y130" s="578"/>
      <c r="Z130" s="576"/>
      <c r="AA130" s="576"/>
      <c r="AB130" s="577"/>
      <c r="AC130" s="578"/>
      <c r="AD130" s="576"/>
      <c r="AE130" s="576"/>
      <c r="AF130" s="576"/>
      <c r="AG130" s="576"/>
      <c r="AH130" s="576"/>
      <c r="AI130" s="577"/>
      <c r="AJ130" s="578"/>
      <c r="AK130" s="576"/>
      <c r="AL130" s="576"/>
      <c r="AM130" s="576"/>
      <c r="AN130" s="576"/>
      <c r="AO130" s="577"/>
    </row>
    <row r="131" spans="2:41" ht="13.15" customHeight="1">
      <c r="B131" s="575" t="s">
        <v>142</v>
      </c>
      <c r="C131" s="576"/>
      <c r="D131" s="576"/>
      <c r="E131" s="576"/>
      <c r="F131" s="576"/>
      <c r="G131" s="576"/>
      <c r="H131" s="576"/>
      <c r="I131" s="576"/>
      <c r="J131" s="576"/>
      <c r="K131" s="576"/>
      <c r="L131" s="576"/>
      <c r="M131" s="576"/>
      <c r="N131" s="576"/>
      <c r="O131" s="577"/>
      <c r="P131" s="578"/>
      <c r="Q131" s="577"/>
      <c r="R131" s="578"/>
      <c r="S131" s="576"/>
      <c r="T131" s="576"/>
      <c r="U131" s="576"/>
      <c r="V131" s="576"/>
      <c r="W131" s="576"/>
      <c r="X131" s="577"/>
      <c r="Y131" s="578"/>
      <c r="Z131" s="576"/>
      <c r="AA131" s="576"/>
      <c r="AB131" s="577"/>
      <c r="AC131" s="578"/>
      <c r="AD131" s="576"/>
      <c r="AE131" s="576"/>
      <c r="AF131" s="576"/>
      <c r="AG131" s="576"/>
      <c r="AH131" s="576"/>
      <c r="AI131" s="577"/>
      <c r="AJ131" s="578"/>
      <c r="AK131" s="576"/>
      <c r="AL131" s="576"/>
      <c r="AM131" s="576"/>
      <c r="AN131" s="576"/>
      <c r="AO131" s="577"/>
    </row>
    <row r="132" spans="2:41" ht="13.15" customHeight="1">
      <c r="B132" s="579" t="s">
        <v>148</v>
      </c>
      <c r="C132" s="580"/>
      <c r="D132" s="580"/>
      <c r="E132" s="580"/>
      <c r="F132" s="580"/>
      <c r="G132" s="580"/>
      <c r="H132" s="580"/>
      <c r="I132" s="580"/>
      <c r="J132" s="580"/>
      <c r="K132" s="580"/>
      <c r="L132" s="580"/>
      <c r="M132" s="580"/>
      <c r="N132" s="580"/>
      <c r="O132" s="581"/>
      <c r="P132" s="582"/>
      <c r="Q132" s="577"/>
      <c r="R132" s="582"/>
      <c r="S132" s="576"/>
      <c r="T132" s="576"/>
      <c r="U132" s="576"/>
      <c r="V132" s="576"/>
      <c r="W132" s="576"/>
      <c r="X132" s="577"/>
      <c r="Y132" s="582"/>
      <c r="Z132" s="576"/>
      <c r="AA132" s="576"/>
      <c r="AB132" s="577"/>
      <c r="AC132" s="582"/>
      <c r="AD132" s="576"/>
      <c r="AE132" s="576"/>
      <c r="AF132" s="576"/>
      <c r="AG132" s="576"/>
      <c r="AH132" s="576"/>
      <c r="AI132" s="577"/>
      <c r="AJ132" s="582"/>
      <c r="AK132" s="576"/>
      <c r="AL132" s="576"/>
      <c r="AM132" s="576"/>
      <c r="AN132" s="576"/>
      <c r="AO132" s="577"/>
    </row>
    <row r="133" spans="2:41" ht="13.15" customHeight="1">
      <c r="B133" s="575" t="s">
        <v>140</v>
      </c>
      <c r="C133" s="576"/>
      <c r="D133" s="576"/>
      <c r="E133" s="576"/>
      <c r="F133" s="576"/>
      <c r="G133" s="576"/>
      <c r="H133" s="576"/>
      <c r="I133" s="576"/>
      <c r="J133" s="576"/>
      <c r="K133" s="576"/>
      <c r="L133" s="576"/>
      <c r="M133" s="576"/>
      <c r="N133" s="576"/>
      <c r="O133" s="577"/>
      <c r="P133" s="578"/>
      <c r="Q133" s="577"/>
      <c r="R133" s="578"/>
      <c r="S133" s="576"/>
      <c r="T133" s="576"/>
      <c r="U133" s="576"/>
      <c r="V133" s="576"/>
      <c r="W133" s="576"/>
      <c r="X133" s="577"/>
      <c r="Y133" s="578"/>
      <c r="Z133" s="576"/>
      <c r="AA133" s="576"/>
      <c r="AB133" s="577"/>
      <c r="AC133" s="578"/>
      <c r="AD133" s="576"/>
      <c r="AE133" s="576"/>
      <c r="AF133" s="576"/>
      <c r="AG133" s="576"/>
      <c r="AH133" s="576"/>
      <c r="AI133" s="577"/>
      <c r="AJ133" s="578"/>
      <c r="AK133" s="576"/>
      <c r="AL133" s="576"/>
      <c r="AM133" s="576"/>
      <c r="AN133" s="576"/>
      <c r="AO133" s="577"/>
    </row>
    <row r="134" spans="2:41" ht="13.15" customHeight="1">
      <c r="B134" s="575" t="s">
        <v>145</v>
      </c>
      <c r="C134" s="576"/>
      <c r="D134" s="576"/>
      <c r="E134" s="576"/>
      <c r="F134" s="576"/>
      <c r="G134" s="576"/>
      <c r="H134" s="576"/>
      <c r="I134" s="576"/>
      <c r="J134" s="576"/>
      <c r="K134" s="576"/>
      <c r="L134" s="576"/>
      <c r="M134" s="576"/>
      <c r="N134" s="576"/>
      <c r="O134" s="577"/>
      <c r="P134" s="578"/>
      <c r="Q134" s="577"/>
      <c r="R134" s="578"/>
      <c r="S134" s="576"/>
      <c r="T134" s="576"/>
      <c r="U134" s="576"/>
      <c r="V134" s="576"/>
      <c r="W134" s="576"/>
      <c r="X134" s="577"/>
      <c r="Y134" s="578"/>
      <c r="Z134" s="576"/>
      <c r="AA134" s="576"/>
      <c r="AB134" s="577"/>
      <c r="AC134" s="578"/>
      <c r="AD134" s="576"/>
      <c r="AE134" s="576"/>
      <c r="AF134" s="576"/>
      <c r="AG134" s="576"/>
      <c r="AH134" s="576"/>
      <c r="AI134" s="577"/>
      <c r="AJ134" s="578"/>
      <c r="AK134" s="576"/>
      <c r="AL134" s="576"/>
      <c r="AM134" s="576"/>
      <c r="AN134" s="576"/>
      <c r="AO134" s="577"/>
    </row>
    <row r="135" spans="2:41" ht="13.15" customHeight="1">
      <c r="B135" s="575" t="s">
        <v>146</v>
      </c>
      <c r="C135" s="576"/>
      <c r="D135" s="576"/>
      <c r="E135" s="576"/>
      <c r="F135" s="576"/>
      <c r="G135" s="576"/>
      <c r="H135" s="576"/>
      <c r="I135" s="576"/>
      <c r="J135" s="576"/>
      <c r="K135" s="576"/>
      <c r="L135" s="576"/>
      <c r="M135" s="576"/>
      <c r="N135" s="576"/>
      <c r="O135" s="577"/>
      <c r="P135" s="578"/>
      <c r="Q135" s="577"/>
      <c r="R135" s="578"/>
      <c r="S135" s="576"/>
      <c r="T135" s="576"/>
      <c r="U135" s="576"/>
      <c r="V135" s="576"/>
      <c r="W135" s="576"/>
      <c r="X135" s="577"/>
      <c r="Y135" s="578"/>
      <c r="Z135" s="576"/>
      <c r="AA135" s="576"/>
      <c r="AB135" s="577"/>
      <c r="AC135" s="578"/>
      <c r="AD135" s="576"/>
      <c r="AE135" s="576"/>
      <c r="AF135" s="576"/>
      <c r="AG135" s="576"/>
      <c r="AH135" s="576"/>
      <c r="AI135" s="577"/>
      <c r="AJ135" s="578"/>
      <c r="AK135" s="576"/>
      <c r="AL135" s="576"/>
      <c r="AM135" s="576"/>
      <c r="AN135" s="576"/>
      <c r="AO135" s="577"/>
    </row>
    <row r="136" spans="2:41" ht="13.15" customHeight="1">
      <c r="B136" s="575" t="s">
        <v>147</v>
      </c>
      <c r="C136" s="576"/>
      <c r="D136" s="576"/>
      <c r="E136" s="576"/>
      <c r="F136" s="576"/>
      <c r="G136" s="576"/>
      <c r="H136" s="576"/>
      <c r="I136" s="576"/>
      <c r="J136" s="576"/>
      <c r="K136" s="576"/>
      <c r="L136" s="576"/>
      <c r="M136" s="576"/>
      <c r="N136" s="576"/>
      <c r="O136" s="577"/>
      <c r="P136" s="578"/>
      <c r="Q136" s="577"/>
      <c r="R136" s="578"/>
      <c r="S136" s="576"/>
      <c r="T136" s="576"/>
      <c r="U136" s="576"/>
      <c r="V136" s="576"/>
      <c r="W136" s="576"/>
      <c r="X136" s="577"/>
      <c r="Y136" s="578"/>
      <c r="Z136" s="576"/>
      <c r="AA136" s="576"/>
      <c r="AB136" s="577"/>
      <c r="AC136" s="578"/>
      <c r="AD136" s="576"/>
      <c r="AE136" s="576"/>
      <c r="AF136" s="576"/>
      <c r="AG136" s="576"/>
      <c r="AH136" s="576"/>
      <c r="AI136" s="577"/>
      <c r="AJ136" s="578"/>
      <c r="AK136" s="576"/>
      <c r="AL136" s="576"/>
      <c r="AM136" s="576"/>
      <c r="AN136" s="576"/>
      <c r="AO136" s="577"/>
    </row>
    <row r="137" spans="2:41" ht="13.15" customHeight="1">
      <c r="B137" s="575" t="s">
        <v>142</v>
      </c>
      <c r="C137" s="576"/>
      <c r="D137" s="576"/>
      <c r="E137" s="576"/>
      <c r="F137" s="576"/>
      <c r="G137" s="576"/>
      <c r="H137" s="576"/>
      <c r="I137" s="576"/>
      <c r="J137" s="576"/>
      <c r="K137" s="576"/>
      <c r="L137" s="576"/>
      <c r="M137" s="576"/>
      <c r="N137" s="576"/>
      <c r="O137" s="577"/>
      <c r="P137" s="578"/>
      <c r="Q137" s="577"/>
      <c r="R137" s="578"/>
      <c r="S137" s="576"/>
      <c r="T137" s="576"/>
      <c r="U137" s="576"/>
      <c r="V137" s="576"/>
      <c r="W137" s="576"/>
      <c r="X137" s="577"/>
      <c r="Y137" s="578"/>
      <c r="Z137" s="576"/>
      <c r="AA137" s="576"/>
      <c r="AB137" s="577"/>
      <c r="AC137" s="578"/>
      <c r="AD137" s="576"/>
      <c r="AE137" s="576"/>
      <c r="AF137" s="576"/>
      <c r="AG137" s="576"/>
      <c r="AH137" s="576"/>
      <c r="AI137" s="577"/>
      <c r="AJ137" s="578"/>
      <c r="AK137" s="576"/>
      <c r="AL137" s="576"/>
      <c r="AM137" s="576"/>
      <c r="AN137" s="576"/>
      <c r="AO137" s="577"/>
    </row>
    <row r="138" spans="2:41" ht="13.15" customHeight="1">
      <c r="B138" s="579" t="s">
        <v>149</v>
      </c>
      <c r="C138" s="580"/>
      <c r="D138" s="580"/>
      <c r="E138" s="580"/>
      <c r="F138" s="580"/>
      <c r="G138" s="580"/>
      <c r="H138" s="580"/>
      <c r="I138" s="580"/>
      <c r="J138" s="580"/>
      <c r="K138" s="580"/>
      <c r="L138" s="580"/>
      <c r="M138" s="580"/>
      <c r="N138" s="580"/>
      <c r="O138" s="581"/>
      <c r="P138" s="582"/>
      <c r="Q138" s="577"/>
      <c r="R138" s="582"/>
      <c r="S138" s="576"/>
      <c r="T138" s="576"/>
      <c r="U138" s="576"/>
      <c r="V138" s="576"/>
      <c r="W138" s="576"/>
      <c r="X138" s="577"/>
      <c r="Y138" s="582"/>
      <c r="Z138" s="576"/>
      <c r="AA138" s="576"/>
      <c r="AB138" s="577"/>
      <c r="AC138" s="582"/>
      <c r="AD138" s="576"/>
      <c r="AE138" s="576"/>
      <c r="AF138" s="576"/>
      <c r="AG138" s="576"/>
      <c r="AH138" s="576"/>
      <c r="AI138" s="577"/>
      <c r="AJ138" s="582"/>
      <c r="AK138" s="576"/>
      <c r="AL138" s="576"/>
      <c r="AM138" s="576"/>
      <c r="AN138" s="576"/>
      <c r="AO138" s="577"/>
    </row>
    <row r="139" spans="2:41" ht="13.15" customHeight="1">
      <c r="B139" s="575" t="s">
        <v>140</v>
      </c>
      <c r="C139" s="576"/>
      <c r="D139" s="576"/>
      <c r="E139" s="576"/>
      <c r="F139" s="576"/>
      <c r="G139" s="576"/>
      <c r="H139" s="576"/>
      <c r="I139" s="576"/>
      <c r="J139" s="576"/>
      <c r="K139" s="576"/>
      <c r="L139" s="576"/>
      <c r="M139" s="576"/>
      <c r="N139" s="576"/>
      <c r="O139" s="577"/>
      <c r="P139" s="578"/>
      <c r="Q139" s="577"/>
      <c r="R139" s="578"/>
      <c r="S139" s="576"/>
      <c r="T139" s="576"/>
      <c r="U139" s="576"/>
      <c r="V139" s="576"/>
      <c r="W139" s="576"/>
      <c r="X139" s="577"/>
      <c r="Y139" s="578"/>
      <c r="Z139" s="576"/>
      <c r="AA139" s="576"/>
      <c r="AB139" s="577"/>
      <c r="AC139" s="578"/>
      <c r="AD139" s="576"/>
      <c r="AE139" s="576"/>
      <c r="AF139" s="576"/>
      <c r="AG139" s="576"/>
      <c r="AH139" s="576"/>
      <c r="AI139" s="577"/>
      <c r="AJ139" s="578"/>
      <c r="AK139" s="576"/>
      <c r="AL139" s="576"/>
      <c r="AM139" s="576"/>
      <c r="AN139" s="576"/>
      <c r="AO139" s="577"/>
    </row>
    <row r="140" spans="2:41" ht="13.15" customHeight="1">
      <c r="B140" s="575" t="s">
        <v>150</v>
      </c>
      <c r="C140" s="576"/>
      <c r="D140" s="576"/>
      <c r="E140" s="576"/>
      <c r="F140" s="576"/>
      <c r="G140" s="576"/>
      <c r="H140" s="576"/>
      <c r="I140" s="576"/>
      <c r="J140" s="576"/>
      <c r="K140" s="576"/>
      <c r="L140" s="576"/>
      <c r="M140" s="576"/>
      <c r="N140" s="576"/>
      <c r="O140" s="577"/>
      <c r="P140" s="578"/>
      <c r="Q140" s="577"/>
      <c r="R140" s="578"/>
      <c r="S140" s="576"/>
      <c r="T140" s="576"/>
      <c r="U140" s="576"/>
      <c r="V140" s="576"/>
      <c r="W140" s="576"/>
      <c r="X140" s="577"/>
      <c r="Y140" s="578"/>
      <c r="Z140" s="576"/>
      <c r="AA140" s="576"/>
      <c r="AB140" s="577"/>
      <c r="AC140" s="578"/>
      <c r="AD140" s="576"/>
      <c r="AE140" s="576"/>
      <c r="AF140" s="576"/>
      <c r="AG140" s="576"/>
      <c r="AH140" s="576"/>
      <c r="AI140" s="577"/>
      <c r="AJ140" s="578"/>
      <c r="AK140" s="576"/>
      <c r="AL140" s="576"/>
      <c r="AM140" s="576"/>
      <c r="AN140" s="576"/>
      <c r="AO140" s="577"/>
    </row>
    <row r="141" spans="2:41" ht="13.15" customHeight="1">
      <c r="B141" s="575" t="s">
        <v>151</v>
      </c>
      <c r="C141" s="576"/>
      <c r="D141" s="576"/>
      <c r="E141" s="576"/>
      <c r="F141" s="576"/>
      <c r="G141" s="576"/>
      <c r="H141" s="576"/>
      <c r="I141" s="576"/>
      <c r="J141" s="576"/>
      <c r="K141" s="576"/>
      <c r="L141" s="576"/>
      <c r="M141" s="576"/>
      <c r="N141" s="576"/>
      <c r="O141" s="577"/>
      <c r="P141" s="578"/>
      <c r="Q141" s="577"/>
      <c r="R141" s="578"/>
      <c r="S141" s="576"/>
      <c r="T141" s="576"/>
      <c r="U141" s="576"/>
      <c r="V141" s="576"/>
      <c r="W141" s="576"/>
      <c r="X141" s="577"/>
      <c r="Y141" s="578"/>
      <c r="Z141" s="576"/>
      <c r="AA141" s="576"/>
      <c r="AB141" s="577"/>
      <c r="AC141" s="578"/>
      <c r="AD141" s="576"/>
      <c r="AE141" s="576"/>
      <c r="AF141" s="576"/>
      <c r="AG141" s="576"/>
      <c r="AH141" s="576"/>
      <c r="AI141" s="577"/>
      <c r="AJ141" s="578"/>
      <c r="AK141" s="576"/>
      <c r="AL141" s="576"/>
      <c r="AM141" s="576"/>
      <c r="AN141" s="576"/>
      <c r="AO141" s="577"/>
    </row>
    <row r="142" spans="2:41" ht="13.15" customHeight="1">
      <c r="B142" s="575" t="s">
        <v>145</v>
      </c>
      <c r="C142" s="576"/>
      <c r="D142" s="576"/>
      <c r="E142" s="576"/>
      <c r="F142" s="576"/>
      <c r="G142" s="576"/>
      <c r="H142" s="576"/>
      <c r="I142" s="576"/>
      <c r="J142" s="576"/>
      <c r="K142" s="576"/>
      <c r="L142" s="576"/>
      <c r="M142" s="576"/>
      <c r="N142" s="576"/>
      <c r="O142" s="577"/>
      <c r="P142" s="578"/>
      <c r="Q142" s="577"/>
      <c r="R142" s="578"/>
      <c r="S142" s="576"/>
      <c r="T142" s="576"/>
      <c r="U142" s="576"/>
      <c r="V142" s="576"/>
      <c r="W142" s="576"/>
      <c r="X142" s="577"/>
      <c r="Y142" s="578"/>
      <c r="Z142" s="576"/>
      <c r="AA142" s="576"/>
      <c r="AB142" s="577"/>
      <c r="AC142" s="578"/>
      <c r="AD142" s="576"/>
      <c r="AE142" s="576"/>
      <c r="AF142" s="576"/>
      <c r="AG142" s="576"/>
      <c r="AH142" s="576"/>
      <c r="AI142" s="577"/>
      <c r="AJ142" s="578"/>
      <c r="AK142" s="576"/>
      <c r="AL142" s="576"/>
      <c r="AM142" s="576"/>
      <c r="AN142" s="576"/>
      <c r="AO142" s="577"/>
    </row>
    <row r="143" spans="2:41" ht="13.15" customHeight="1">
      <c r="B143" s="575" t="s">
        <v>152</v>
      </c>
      <c r="C143" s="576"/>
      <c r="D143" s="576"/>
      <c r="E143" s="576"/>
      <c r="F143" s="576"/>
      <c r="G143" s="576"/>
      <c r="H143" s="576"/>
      <c r="I143" s="576"/>
      <c r="J143" s="576"/>
      <c r="K143" s="576"/>
      <c r="L143" s="576"/>
      <c r="M143" s="576"/>
      <c r="N143" s="576"/>
      <c r="O143" s="577"/>
      <c r="P143" s="578"/>
      <c r="Q143" s="577"/>
      <c r="R143" s="578"/>
      <c r="S143" s="576"/>
      <c r="T143" s="576"/>
      <c r="U143" s="576"/>
      <c r="V143" s="576"/>
      <c r="W143" s="576"/>
      <c r="X143" s="577"/>
      <c r="Y143" s="578"/>
      <c r="Z143" s="576"/>
      <c r="AA143" s="576"/>
      <c r="AB143" s="577"/>
      <c r="AC143" s="578"/>
      <c r="AD143" s="576"/>
      <c r="AE143" s="576"/>
      <c r="AF143" s="576"/>
      <c r="AG143" s="576"/>
      <c r="AH143" s="576"/>
      <c r="AI143" s="577"/>
      <c r="AJ143" s="578"/>
      <c r="AK143" s="576"/>
      <c r="AL143" s="576"/>
      <c r="AM143" s="576"/>
      <c r="AN143" s="576"/>
      <c r="AO143" s="577"/>
    </row>
    <row r="144" spans="2:41" ht="13.15" customHeight="1">
      <c r="B144" s="575" t="s">
        <v>147</v>
      </c>
      <c r="C144" s="576"/>
      <c r="D144" s="576"/>
      <c r="E144" s="576"/>
      <c r="F144" s="576"/>
      <c r="G144" s="576"/>
      <c r="H144" s="576"/>
      <c r="I144" s="576"/>
      <c r="J144" s="576"/>
      <c r="K144" s="576"/>
      <c r="L144" s="576"/>
      <c r="M144" s="576"/>
      <c r="N144" s="576"/>
      <c r="O144" s="577"/>
      <c r="P144" s="578"/>
      <c r="Q144" s="577"/>
      <c r="R144" s="578"/>
      <c r="S144" s="576"/>
      <c r="T144" s="576"/>
      <c r="U144" s="576"/>
      <c r="V144" s="576"/>
      <c r="W144" s="576"/>
      <c r="X144" s="577"/>
      <c r="Y144" s="578"/>
      <c r="Z144" s="576"/>
      <c r="AA144" s="576"/>
      <c r="AB144" s="577"/>
      <c r="AC144" s="578"/>
      <c r="AD144" s="576"/>
      <c r="AE144" s="576"/>
      <c r="AF144" s="576"/>
      <c r="AG144" s="576"/>
      <c r="AH144" s="576"/>
      <c r="AI144" s="577"/>
      <c r="AJ144" s="578"/>
      <c r="AK144" s="576"/>
      <c r="AL144" s="576"/>
      <c r="AM144" s="576"/>
      <c r="AN144" s="576"/>
      <c r="AO144" s="577"/>
    </row>
    <row r="145" spans="2:41" ht="13.15" customHeight="1">
      <c r="B145" s="575" t="s">
        <v>153</v>
      </c>
      <c r="C145" s="576"/>
      <c r="D145" s="576"/>
      <c r="E145" s="576"/>
      <c r="F145" s="576"/>
      <c r="G145" s="576"/>
      <c r="H145" s="576"/>
      <c r="I145" s="576"/>
      <c r="J145" s="576"/>
      <c r="K145" s="576"/>
      <c r="L145" s="576"/>
      <c r="M145" s="576"/>
      <c r="N145" s="576"/>
      <c r="O145" s="577"/>
      <c r="P145" s="578"/>
      <c r="Q145" s="577"/>
      <c r="R145" s="578"/>
      <c r="S145" s="576"/>
      <c r="T145" s="576"/>
      <c r="U145" s="576"/>
      <c r="V145" s="576"/>
      <c r="W145" s="576"/>
      <c r="X145" s="577"/>
      <c r="Y145" s="578"/>
      <c r="Z145" s="576"/>
      <c r="AA145" s="576"/>
      <c r="AB145" s="577"/>
      <c r="AC145" s="578"/>
      <c r="AD145" s="576"/>
      <c r="AE145" s="576"/>
      <c r="AF145" s="576"/>
      <c r="AG145" s="576"/>
      <c r="AH145" s="576"/>
      <c r="AI145" s="577"/>
      <c r="AJ145" s="578"/>
      <c r="AK145" s="576"/>
      <c r="AL145" s="576"/>
      <c r="AM145" s="576"/>
      <c r="AN145" s="576"/>
      <c r="AO145" s="577"/>
    </row>
    <row r="146" spans="2:41" ht="13.15" customHeight="1">
      <c r="B146" s="575" t="s">
        <v>154</v>
      </c>
      <c r="C146" s="576"/>
      <c r="D146" s="576"/>
      <c r="E146" s="576"/>
      <c r="F146" s="576"/>
      <c r="G146" s="576"/>
      <c r="H146" s="576"/>
      <c r="I146" s="576"/>
      <c r="J146" s="576"/>
      <c r="K146" s="576"/>
      <c r="L146" s="576"/>
      <c r="M146" s="576"/>
      <c r="N146" s="576"/>
      <c r="O146" s="577"/>
      <c r="P146" s="578"/>
      <c r="Q146" s="577"/>
      <c r="R146" s="578"/>
      <c r="S146" s="576"/>
      <c r="T146" s="576"/>
      <c r="U146" s="576"/>
      <c r="V146" s="576"/>
      <c r="W146" s="576"/>
      <c r="X146" s="577"/>
      <c r="Y146" s="578"/>
      <c r="Z146" s="576"/>
      <c r="AA146" s="576"/>
      <c r="AB146" s="577"/>
      <c r="AC146" s="578"/>
      <c r="AD146" s="576"/>
      <c r="AE146" s="576"/>
      <c r="AF146" s="576"/>
      <c r="AG146" s="576"/>
      <c r="AH146" s="576"/>
      <c r="AI146" s="577"/>
      <c r="AJ146" s="578"/>
      <c r="AK146" s="576"/>
      <c r="AL146" s="576"/>
      <c r="AM146" s="576"/>
      <c r="AN146" s="576"/>
      <c r="AO146" s="577"/>
    </row>
    <row r="147" spans="2:41" ht="13.15" customHeight="1">
      <c r="B147" s="575" t="s">
        <v>155</v>
      </c>
      <c r="C147" s="576"/>
      <c r="D147" s="576"/>
      <c r="E147" s="576"/>
      <c r="F147" s="576"/>
      <c r="G147" s="576"/>
      <c r="H147" s="576"/>
      <c r="I147" s="576"/>
      <c r="J147" s="576"/>
      <c r="K147" s="576"/>
      <c r="L147" s="576"/>
      <c r="M147" s="576"/>
      <c r="N147" s="576"/>
      <c r="O147" s="577"/>
      <c r="P147" s="578"/>
      <c r="Q147" s="577"/>
      <c r="R147" s="578"/>
      <c r="S147" s="576"/>
      <c r="T147" s="576"/>
      <c r="U147" s="576"/>
      <c r="V147" s="576"/>
      <c r="W147" s="576"/>
      <c r="X147" s="577"/>
      <c r="Y147" s="578"/>
      <c r="Z147" s="576"/>
      <c r="AA147" s="576"/>
      <c r="AB147" s="577"/>
      <c r="AC147" s="578"/>
      <c r="AD147" s="576"/>
      <c r="AE147" s="576"/>
      <c r="AF147" s="576"/>
      <c r="AG147" s="576"/>
      <c r="AH147" s="576"/>
      <c r="AI147" s="577"/>
      <c r="AJ147" s="578"/>
      <c r="AK147" s="576"/>
      <c r="AL147" s="576"/>
      <c r="AM147" s="576"/>
      <c r="AN147" s="576"/>
      <c r="AO147" s="577"/>
    </row>
    <row r="148" spans="2:41" ht="13.15" customHeight="1">
      <c r="B148" s="575" t="s">
        <v>156</v>
      </c>
      <c r="C148" s="576"/>
      <c r="D148" s="576"/>
      <c r="E148" s="576"/>
      <c r="F148" s="576"/>
      <c r="G148" s="576"/>
      <c r="H148" s="576"/>
      <c r="I148" s="576"/>
      <c r="J148" s="576"/>
      <c r="K148" s="576"/>
      <c r="L148" s="576"/>
      <c r="M148" s="576"/>
      <c r="N148" s="576"/>
      <c r="O148" s="577"/>
      <c r="P148" s="578"/>
      <c r="Q148" s="577"/>
      <c r="R148" s="578"/>
      <c r="S148" s="576"/>
      <c r="T148" s="576"/>
      <c r="U148" s="576"/>
      <c r="V148" s="576"/>
      <c r="W148" s="576"/>
      <c r="X148" s="577"/>
      <c r="Y148" s="578"/>
      <c r="Z148" s="576"/>
      <c r="AA148" s="576"/>
      <c r="AB148" s="577"/>
      <c r="AC148" s="578"/>
      <c r="AD148" s="576"/>
      <c r="AE148" s="576"/>
      <c r="AF148" s="576"/>
      <c r="AG148" s="576"/>
      <c r="AH148" s="576"/>
      <c r="AI148" s="577"/>
      <c r="AJ148" s="578"/>
      <c r="AK148" s="576"/>
      <c r="AL148" s="576"/>
      <c r="AM148" s="576"/>
      <c r="AN148" s="576"/>
      <c r="AO148" s="577"/>
    </row>
    <row r="149" spans="2:41" ht="13.15" customHeight="1">
      <c r="B149" s="579" t="s">
        <v>157</v>
      </c>
      <c r="C149" s="580"/>
      <c r="D149" s="580"/>
      <c r="E149" s="580"/>
      <c r="F149" s="580"/>
      <c r="G149" s="580"/>
      <c r="H149" s="580"/>
      <c r="I149" s="580"/>
      <c r="J149" s="580"/>
      <c r="K149" s="580"/>
      <c r="L149" s="580"/>
      <c r="M149" s="580"/>
      <c r="N149" s="580"/>
      <c r="O149" s="581"/>
      <c r="P149" s="582"/>
      <c r="Q149" s="577"/>
      <c r="R149" s="582"/>
      <c r="S149" s="576"/>
      <c r="T149" s="576"/>
      <c r="U149" s="576"/>
      <c r="V149" s="576"/>
      <c r="W149" s="576"/>
      <c r="X149" s="577"/>
      <c r="Y149" s="582"/>
      <c r="Z149" s="576"/>
      <c r="AA149" s="576"/>
      <c r="AB149" s="577"/>
      <c r="AC149" s="582"/>
      <c r="AD149" s="576"/>
      <c r="AE149" s="576"/>
      <c r="AF149" s="576"/>
      <c r="AG149" s="576"/>
      <c r="AH149" s="576"/>
      <c r="AI149" s="577"/>
      <c r="AJ149" s="582"/>
      <c r="AK149" s="576"/>
      <c r="AL149" s="576"/>
      <c r="AM149" s="576"/>
      <c r="AN149" s="576"/>
      <c r="AO149" s="577"/>
    </row>
    <row r="150" spans="2:41" ht="13.15" customHeight="1">
      <c r="B150" s="575" t="s">
        <v>158</v>
      </c>
      <c r="C150" s="576"/>
      <c r="D150" s="576"/>
      <c r="E150" s="576"/>
      <c r="F150" s="576"/>
      <c r="G150" s="576"/>
      <c r="H150" s="576"/>
      <c r="I150" s="576"/>
      <c r="J150" s="576"/>
      <c r="K150" s="576"/>
      <c r="L150" s="576"/>
      <c r="M150" s="576"/>
      <c r="N150" s="576"/>
      <c r="O150" s="577"/>
      <c r="P150" s="578"/>
      <c r="Q150" s="577"/>
      <c r="R150" s="578"/>
      <c r="S150" s="576"/>
      <c r="T150" s="576"/>
      <c r="U150" s="576"/>
      <c r="V150" s="576"/>
      <c r="W150" s="576"/>
      <c r="X150" s="577"/>
      <c r="Y150" s="578"/>
      <c r="Z150" s="576"/>
      <c r="AA150" s="576"/>
      <c r="AB150" s="577"/>
      <c r="AC150" s="578"/>
      <c r="AD150" s="576"/>
      <c r="AE150" s="576"/>
      <c r="AF150" s="576"/>
      <c r="AG150" s="576"/>
      <c r="AH150" s="576"/>
      <c r="AI150" s="577"/>
      <c r="AJ150" s="578"/>
      <c r="AK150" s="576"/>
      <c r="AL150" s="576"/>
      <c r="AM150" s="576"/>
      <c r="AN150" s="576"/>
      <c r="AO150" s="577"/>
    </row>
    <row r="151" spans="2:41" ht="13.15" customHeight="1">
      <c r="B151" s="575" t="s">
        <v>159</v>
      </c>
      <c r="C151" s="576"/>
      <c r="D151" s="576"/>
      <c r="E151" s="576"/>
      <c r="F151" s="576"/>
      <c r="G151" s="576"/>
      <c r="H151" s="576"/>
      <c r="I151" s="576"/>
      <c r="J151" s="576"/>
      <c r="K151" s="576"/>
      <c r="L151" s="576"/>
      <c r="M151" s="576"/>
      <c r="N151" s="576"/>
      <c r="O151" s="577"/>
      <c r="P151" s="578"/>
      <c r="Q151" s="577"/>
      <c r="R151" s="578"/>
      <c r="S151" s="576"/>
      <c r="T151" s="576"/>
      <c r="U151" s="576"/>
      <c r="V151" s="576"/>
      <c r="W151" s="576"/>
      <c r="X151" s="577"/>
      <c r="Y151" s="578"/>
      <c r="Z151" s="576"/>
      <c r="AA151" s="576"/>
      <c r="AB151" s="577"/>
      <c r="AC151" s="578"/>
      <c r="AD151" s="576"/>
      <c r="AE151" s="576"/>
      <c r="AF151" s="576"/>
      <c r="AG151" s="576"/>
      <c r="AH151" s="576"/>
      <c r="AI151" s="577"/>
      <c r="AJ151" s="578"/>
      <c r="AK151" s="576"/>
      <c r="AL151" s="576"/>
      <c r="AM151" s="576"/>
      <c r="AN151" s="576"/>
      <c r="AO151" s="577"/>
    </row>
    <row r="152" spans="2:41" ht="13.15" customHeight="1">
      <c r="B152" s="575" t="s">
        <v>160</v>
      </c>
      <c r="C152" s="576"/>
      <c r="D152" s="576"/>
      <c r="E152" s="576"/>
      <c r="F152" s="576"/>
      <c r="G152" s="576"/>
      <c r="H152" s="576"/>
      <c r="I152" s="576"/>
      <c r="J152" s="576"/>
      <c r="K152" s="576"/>
      <c r="L152" s="576"/>
      <c r="M152" s="576"/>
      <c r="N152" s="576"/>
      <c r="O152" s="577"/>
      <c r="P152" s="578"/>
      <c r="Q152" s="577"/>
      <c r="R152" s="578"/>
      <c r="S152" s="576"/>
      <c r="T152" s="576"/>
      <c r="U152" s="576"/>
      <c r="V152" s="576"/>
      <c r="W152" s="576"/>
      <c r="X152" s="577"/>
      <c r="Y152" s="578"/>
      <c r="Z152" s="576"/>
      <c r="AA152" s="576"/>
      <c r="AB152" s="577"/>
      <c r="AC152" s="578"/>
      <c r="AD152" s="576"/>
      <c r="AE152" s="576"/>
      <c r="AF152" s="576"/>
      <c r="AG152" s="576"/>
      <c r="AH152" s="576"/>
      <c r="AI152" s="577"/>
      <c r="AJ152" s="578"/>
      <c r="AK152" s="576"/>
      <c r="AL152" s="576"/>
      <c r="AM152" s="576"/>
      <c r="AN152" s="576"/>
      <c r="AO152" s="577"/>
    </row>
    <row r="153" spans="2:41" ht="13.15" customHeight="1">
      <c r="B153" s="575" t="s">
        <v>161</v>
      </c>
      <c r="C153" s="576"/>
      <c r="D153" s="576"/>
      <c r="E153" s="576"/>
      <c r="F153" s="576"/>
      <c r="G153" s="576"/>
      <c r="H153" s="576"/>
      <c r="I153" s="576"/>
      <c r="J153" s="576"/>
      <c r="K153" s="576"/>
      <c r="L153" s="576"/>
      <c r="M153" s="576"/>
      <c r="N153" s="576"/>
      <c r="O153" s="577"/>
      <c r="P153" s="578"/>
      <c r="Q153" s="577"/>
      <c r="R153" s="578"/>
      <c r="S153" s="576"/>
      <c r="T153" s="576"/>
      <c r="U153" s="576"/>
      <c r="V153" s="576"/>
      <c r="W153" s="576"/>
      <c r="X153" s="577"/>
      <c r="Y153" s="578"/>
      <c r="Z153" s="576"/>
      <c r="AA153" s="576"/>
      <c r="AB153" s="577"/>
      <c r="AC153" s="578"/>
      <c r="AD153" s="576"/>
      <c r="AE153" s="576"/>
      <c r="AF153" s="576"/>
      <c r="AG153" s="576"/>
      <c r="AH153" s="576"/>
      <c r="AI153" s="577"/>
      <c r="AJ153" s="578"/>
      <c r="AK153" s="576"/>
      <c r="AL153" s="576"/>
      <c r="AM153" s="576"/>
      <c r="AN153" s="576"/>
      <c r="AO153" s="577"/>
    </row>
    <row r="154" spans="2:41" ht="13.15" customHeight="1">
      <c r="B154" s="575" t="s">
        <v>162</v>
      </c>
      <c r="C154" s="576"/>
      <c r="D154" s="576"/>
      <c r="E154" s="576"/>
      <c r="F154" s="576"/>
      <c r="G154" s="576"/>
      <c r="H154" s="576"/>
      <c r="I154" s="576"/>
      <c r="J154" s="576"/>
      <c r="K154" s="576"/>
      <c r="L154" s="576"/>
      <c r="M154" s="576"/>
      <c r="N154" s="576"/>
      <c r="O154" s="577"/>
      <c r="P154" s="578"/>
      <c r="Q154" s="577"/>
      <c r="R154" s="578"/>
      <c r="S154" s="576"/>
      <c r="T154" s="576"/>
      <c r="U154" s="576"/>
      <c r="V154" s="576"/>
      <c r="W154" s="576"/>
      <c r="X154" s="577"/>
      <c r="Y154" s="578"/>
      <c r="Z154" s="576"/>
      <c r="AA154" s="576"/>
      <c r="AB154" s="577"/>
      <c r="AC154" s="578"/>
      <c r="AD154" s="576"/>
      <c r="AE154" s="576"/>
      <c r="AF154" s="576"/>
      <c r="AG154" s="576"/>
      <c r="AH154" s="576"/>
      <c r="AI154" s="577"/>
      <c r="AJ154" s="578"/>
      <c r="AK154" s="576"/>
      <c r="AL154" s="576"/>
      <c r="AM154" s="576"/>
      <c r="AN154" s="576"/>
      <c r="AO154" s="577"/>
    </row>
    <row r="155" spans="2:41" ht="13.15" customHeight="1">
      <c r="B155" s="575" t="s">
        <v>163</v>
      </c>
      <c r="C155" s="576"/>
      <c r="D155" s="576"/>
      <c r="E155" s="576"/>
      <c r="F155" s="576"/>
      <c r="G155" s="576"/>
      <c r="H155" s="576"/>
      <c r="I155" s="576"/>
      <c r="J155" s="576"/>
      <c r="K155" s="576"/>
      <c r="L155" s="576"/>
      <c r="M155" s="576"/>
      <c r="N155" s="576"/>
      <c r="O155" s="577"/>
      <c r="P155" s="578"/>
      <c r="Q155" s="577"/>
      <c r="R155" s="578"/>
      <c r="S155" s="576"/>
      <c r="T155" s="576"/>
      <c r="U155" s="576"/>
      <c r="V155" s="576"/>
      <c r="W155" s="576"/>
      <c r="X155" s="577"/>
      <c r="Y155" s="578"/>
      <c r="Z155" s="576"/>
      <c r="AA155" s="576"/>
      <c r="AB155" s="577"/>
      <c r="AC155" s="578"/>
      <c r="AD155" s="576"/>
      <c r="AE155" s="576"/>
      <c r="AF155" s="576"/>
      <c r="AG155" s="576"/>
      <c r="AH155" s="576"/>
      <c r="AI155" s="577"/>
      <c r="AJ155" s="578"/>
      <c r="AK155" s="576"/>
      <c r="AL155" s="576"/>
      <c r="AM155" s="576"/>
      <c r="AN155" s="576"/>
      <c r="AO155" s="577"/>
    </row>
    <row r="156" spans="2:41" ht="13.15" customHeight="1">
      <c r="B156" s="579" t="s">
        <v>164</v>
      </c>
      <c r="C156" s="580"/>
      <c r="D156" s="580"/>
      <c r="E156" s="580"/>
      <c r="F156" s="580"/>
      <c r="G156" s="580"/>
      <c r="H156" s="580"/>
      <c r="I156" s="580"/>
      <c r="J156" s="580"/>
      <c r="K156" s="580"/>
      <c r="L156" s="580"/>
      <c r="M156" s="580"/>
      <c r="N156" s="580"/>
      <c r="O156" s="581"/>
      <c r="P156" s="582"/>
      <c r="Q156" s="577"/>
      <c r="R156" s="582"/>
      <c r="S156" s="576"/>
      <c r="T156" s="576"/>
      <c r="U156" s="576"/>
      <c r="V156" s="576"/>
      <c r="W156" s="576"/>
      <c r="X156" s="577"/>
      <c r="Y156" s="582"/>
      <c r="Z156" s="576"/>
      <c r="AA156" s="576"/>
      <c r="AB156" s="577"/>
      <c r="AC156" s="582"/>
      <c r="AD156" s="576"/>
      <c r="AE156" s="576"/>
      <c r="AF156" s="576"/>
      <c r="AG156" s="576"/>
      <c r="AH156" s="576"/>
      <c r="AI156" s="577"/>
      <c r="AJ156" s="582"/>
      <c r="AK156" s="576"/>
      <c r="AL156" s="576"/>
      <c r="AM156" s="576"/>
      <c r="AN156" s="576"/>
      <c r="AO156" s="577"/>
    </row>
    <row r="157" spans="2:41" ht="13.15" customHeight="1">
      <c r="B157" s="575" t="s">
        <v>165</v>
      </c>
      <c r="C157" s="576"/>
      <c r="D157" s="576"/>
      <c r="E157" s="576"/>
      <c r="F157" s="576"/>
      <c r="G157" s="576"/>
      <c r="H157" s="576"/>
      <c r="I157" s="576"/>
      <c r="J157" s="576"/>
      <c r="K157" s="576"/>
      <c r="L157" s="576"/>
      <c r="M157" s="576"/>
      <c r="N157" s="576"/>
      <c r="O157" s="577"/>
      <c r="P157" s="578"/>
      <c r="Q157" s="577"/>
      <c r="R157" s="578"/>
      <c r="S157" s="576"/>
      <c r="T157" s="576"/>
      <c r="U157" s="576"/>
      <c r="V157" s="576"/>
      <c r="W157" s="576"/>
      <c r="X157" s="577"/>
      <c r="Y157" s="578"/>
      <c r="Z157" s="576"/>
      <c r="AA157" s="576"/>
      <c r="AB157" s="577"/>
      <c r="AC157" s="578"/>
      <c r="AD157" s="576"/>
      <c r="AE157" s="576"/>
      <c r="AF157" s="576"/>
      <c r="AG157" s="576"/>
      <c r="AH157" s="576"/>
      <c r="AI157" s="577"/>
      <c r="AJ157" s="578"/>
      <c r="AK157" s="576"/>
      <c r="AL157" s="576"/>
      <c r="AM157" s="576"/>
      <c r="AN157" s="576"/>
      <c r="AO157" s="577"/>
    </row>
    <row r="158" spans="2:41" ht="13.15" customHeight="1">
      <c r="B158" s="575" t="s">
        <v>166</v>
      </c>
      <c r="C158" s="576"/>
      <c r="D158" s="576"/>
      <c r="E158" s="576"/>
      <c r="F158" s="576"/>
      <c r="G158" s="576"/>
      <c r="H158" s="576"/>
      <c r="I158" s="576"/>
      <c r="J158" s="576"/>
      <c r="K158" s="576"/>
      <c r="L158" s="576"/>
      <c r="M158" s="576"/>
      <c r="N158" s="576"/>
      <c r="O158" s="577"/>
      <c r="P158" s="578"/>
      <c r="Q158" s="577"/>
      <c r="R158" s="578"/>
      <c r="S158" s="576"/>
      <c r="T158" s="576"/>
      <c r="U158" s="576"/>
      <c r="V158" s="576"/>
      <c r="W158" s="576"/>
      <c r="X158" s="577"/>
      <c r="Y158" s="578"/>
      <c r="Z158" s="576"/>
      <c r="AA158" s="576"/>
      <c r="AB158" s="577"/>
      <c r="AC158" s="578"/>
      <c r="AD158" s="576"/>
      <c r="AE158" s="576"/>
      <c r="AF158" s="576"/>
      <c r="AG158" s="576"/>
      <c r="AH158" s="576"/>
      <c r="AI158" s="577"/>
      <c r="AJ158" s="578"/>
      <c r="AK158" s="576"/>
      <c r="AL158" s="576"/>
      <c r="AM158" s="576"/>
      <c r="AN158" s="576"/>
      <c r="AO158" s="577"/>
    </row>
    <row r="159" spans="2:41" ht="13.15" customHeight="1">
      <c r="B159" s="575" t="s">
        <v>167</v>
      </c>
      <c r="C159" s="576"/>
      <c r="D159" s="576"/>
      <c r="E159" s="576"/>
      <c r="F159" s="576"/>
      <c r="G159" s="576"/>
      <c r="H159" s="576"/>
      <c r="I159" s="576"/>
      <c r="J159" s="576"/>
      <c r="K159" s="576"/>
      <c r="L159" s="576"/>
      <c r="M159" s="576"/>
      <c r="N159" s="576"/>
      <c r="O159" s="577"/>
      <c r="P159" s="578"/>
      <c r="Q159" s="577"/>
      <c r="R159" s="578"/>
      <c r="S159" s="576"/>
      <c r="T159" s="576"/>
      <c r="U159" s="576"/>
      <c r="V159" s="576"/>
      <c r="W159" s="576"/>
      <c r="X159" s="577"/>
      <c r="Y159" s="578"/>
      <c r="Z159" s="576"/>
      <c r="AA159" s="576"/>
      <c r="AB159" s="577"/>
      <c r="AC159" s="578"/>
      <c r="AD159" s="576"/>
      <c r="AE159" s="576"/>
      <c r="AF159" s="576"/>
      <c r="AG159" s="576"/>
      <c r="AH159" s="576"/>
      <c r="AI159" s="577"/>
      <c r="AJ159" s="578"/>
      <c r="AK159" s="576"/>
      <c r="AL159" s="576"/>
      <c r="AM159" s="576"/>
      <c r="AN159" s="576"/>
      <c r="AO159" s="577"/>
    </row>
    <row r="160" spans="2:41" ht="13.15" customHeight="1">
      <c r="B160" s="575" t="s">
        <v>168</v>
      </c>
      <c r="C160" s="576"/>
      <c r="D160" s="576"/>
      <c r="E160" s="576"/>
      <c r="F160" s="576"/>
      <c r="G160" s="576"/>
      <c r="H160" s="576"/>
      <c r="I160" s="576"/>
      <c r="J160" s="576"/>
      <c r="K160" s="576"/>
      <c r="L160" s="576"/>
      <c r="M160" s="576"/>
      <c r="N160" s="576"/>
      <c r="O160" s="577"/>
      <c r="P160" s="578"/>
      <c r="Q160" s="577"/>
      <c r="R160" s="578"/>
      <c r="S160" s="576"/>
      <c r="T160" s="576"/>
      <c r="U160" s="576"/>
      <c r="V160" s="576"/>
      <c r="W160" s="576"/>
      <c r="X160" s="577"/>
      <c r="Y160" s="578"/>
      <c r="Z160" s="576"/>
      <c r="AA160" s="576"/>
      <c r="AB160" s="577"/>
      <c r="AC160" s="578"/>
      <c r="AD160" s="576"/>
      <c r="AE160" s="576"/>
      <c r="AF160" s="576"/>
      <c r="AG160" s="576"/>
      <c r="AH160" s="576"/>
      <c r="AI160" s="577"/>
      <c r="AJ160" s="578"/>
      <c r="AK160" s="576"/>
      <c r="AL160" s="576"/>
      <c r="AM160" s="576"/>
      <c r="AN160" s="576"/>
      <c r="AO160" s="577"/>
    </row>
    <row r="161" spans="2:41" ht="13.15" customHeight="1">
      <c r="B161" s="575" t="s">
        <v>169</v>
      </c>
      <c r="C161" s="576"/>
      <c r="D161" s="576"/>
      <c r="E161" s="576"/>
      <c r="F161" s="576"/>
      <c r="G161" s="576"/>
      <c r="H161" s="576"/>
      <c r="I161" s="576"/>
      <c r="J161" s="576"/>
      <c r="K161" s="576"/>
      <c r="L161" s="576"/>
      <c r="M161" s="576"/>
      <c r="N161" s="576"/>
      <c r="O161" s="577"/>
      <c r="P161" s="578"/>
      <c r="Q161" s="577"/>
      <c r="R161" s="578"/>
      <c r="S161" s="576"/>
      <c r="T161" s="576"/>
      <c r="U161" s="576"/>
      <c r="V161" s="576"/>
      <c r="W161" s="576"/>
      <c r="X161" s="577"/>
      <c r="Y161" s="578"/>
      <c r="Z161" s="576"/>
      <c r="AA161" s="576"/>
      <c r="AB161" s="577"/>
      <c r="AC161" s="578"/>
      <c r="AD161" s="576"/>
      <c r="AE161" s="576"/>
      <c r="AF161" s="576"/>
      <c r="AG161" s="576"/>
      <c r="AH161" s="576"/>
      <c r="AI161" s="577"/>
      <c r="AJ161" s="578"/>
      <c r="AK161" s="576"/>
      <c r="AL161" s="576"/>
      <c r="AM161" s="576"/>
      <c r="AN161" s="576"/>
      <c r="AO161" s="577"/>
    </row>
    <row r="162" spans="2:41" ht="0" hidden="1" customHeight="1"/>
  </sheetData>
  <mergeCells count="1084"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6"/>
  <sheetViews>
    <sheetView workbookViewId="0">
      <selection activeCell="J15" sqref="J15"/>
    </sheetView>
  </sheetViews>
  <sheetFormatPr baseColWidth="10" defaultColWidth="11.140625" defaultRowHeight="14.25" customHeight="1"/>
  <cols>
    <col min="1" max="19" width="11.140625" style="343" customWidth="1"/>
  </cols>
  <sheetData>
    <row r="1" spans="1:19" ht="15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21">
      <c r="A2" s="547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9"/>
    </row>
    <row r="3" spans="1:19" ht="18.75">
      <c r="A3" s="550" t="s">
        <v>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2"/>
    </row>
    <row r="4" spans="1:19" ht="15.75">
      <c r="A4" s="227"/>
      <c r="B4" s="228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568" t="s">
        <v>2</v>
      </c>
      <c r="Q4" s="569"/>
      <c r="R4" s="228"/>
      <c r="S4" s="230"/>
    </row>
    <row r="5" spans="1:19" ht="26.25">
      <c r="A5" s="553" t="s">
        <v>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5"/>
    </row>
    <row r="6" spans="1:19" ht="15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30"/>
    </row>
    <row r="7" spans="1:19" ht="15.75">
      <c r="A7" s="227"/>
      <c r="B7" s="231"/>
      <c r="C7" s="231"/>
      <c r="D7" s="232" t="s">
        <v>4</v>
      </c>
      <c r="E7" s="233"/>
      <c r="F7" s="231"/>
      <c r="G7" s="231"/>
      <c r="H7" s="231"/>
      <c r="I7" s="231"/>
      <c r="J7" s="228"/>
      <c r="K7" s="228"/>
      <c r="L7" s="228"/>
      <c r="M7" s="228"/>
      <c r="N7" s="228"/>
      <c r="O7" s="231" t="s">
        <v>5</v>
      </c>
      <c r="P7" s="234"/>
      <c r="Q7" s="235" t="s">
        <v>6</v>
      </c>
      <c r="R7" s="228"/>
      <c r="S7" s="230"/>
    </row>
    <row r="8" spans="1:19" ht="15">
      <c r="A8" s="227"/>
      <c r="B8" s="236"/>
      <c r="C8" s="237"/>
      <c r="D8" s="238" t="s">
        <v>7</v>
      </c>
      <c r="E8" s="232"/>
      <c r="F8" s="236"/>
      <c r="G8" s="236"/>
      <c r="H8" s="236"/>
      <c r="I8" s="236"/>
      <c r="J8" s="236"/>
      <c r="K8" s="236"/>
      <c r="L8" s="236"/>
      <c r="M8" s="236"/>
      <c r="N8" s="236"/>
      <c r="O8" s="232" t="s">
        <v>8</v>
      </c>
      <c r="P8" s="239"/>
      <c r="Q8" s="236"/>
      <c r="R8" s="236"/>
      <c r="S8" s="240"/>
    </row>
    <row r="9" spans="1:19" ht="15.75" thickBot="1">
      <c r="A9" s="227"/>
      <c r="B9" s="236"/>
      <c r="C9" s="237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40"/>
    </row>
    <row r="10" spans="1:19" ht="15.75">
      <c r="A10" s="227"/>
      <c r="B10" s="556" t="s">
        <v>9</v>
      </c>
      <c r="C10" s="557"/>
      <c r="D10" s="557" t="s">
        <v>10</v>
      </c>
      <c r="E10" s="557" t="s">
        <v>11</v>
      </c>
      <c r="F10" s="557"/>
      <c r="G10" s="557" t="s">
        <v>12</v>
      </c>
      <c r="H10" s="557"/>
      <c r="I10" s="557" t="s">
        <v>13</v>
      </c>
      <c r="J10" s="557"/>
      <c r="K10" s="557" t="s">
        <v>14</v>
      </c>
      <c r="L10" s="557"/>
      <c r="M10" s="557" t="s">
        <v>15</v>
      </c>
      <c r="N10" s="562"/>
      <c r="O10" s="564" t="s">
        <v>16</v>
      </c>
      <c r="P10" s="537" t="s">
        <v>17</v>
      </c>
      <c r="Q10" s="537" t="s">
        <v>18</v>
      </c>
      <c r="R10" s="228"/>
      <c r="S10" s="230"/>
    </row>
    <row r="11" spans="1:19" ht="15.75">
      <c r="A11" s="227"/>
      <c r="B11" s="558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63"/>
      <c r="O11" s="565"/>
      <c r="P11" s="567"/>
      <c r="Q11" s="567"/>
      <c r="R11" s="228"/>
      <c r="S11" s="230"/>
    </row>
    <row r="12" spans="1:19" ht="30.75" thickBot="1">
      <c r="A12" s="227"/>
      <c r="B12" s="560"/>
      <c r="C12" s="561"/>
      <c r="D12" s="561"/>
      <c r="E12" s="242" t="s">
        <v>19</v>
      </c>
      <c r="F12" s="241" t="s">
        <v>20</v>
      </c>
      <c r="G12" s="242" t="s">
        <v>19</v>
      </c>
      <c r="H12" s="241" t="s">
        <v>20</v>
      </c>
      <c r="I12" s="242" t="s">
        <v>19</v>
      </c>
      <c r="J12" s="241" t="s">
        <v>20</v>
      </c>
      <c r="K12" s="242" t="s">
        <v>19</v>
      </c>
      <c r="L12" s="241" t="s">
        <v>20</v>
      </c>
      <c r="M12" s="242" t="s">
        <v>19</v>
      </c>
      <c r="N12" s="243" t="s">
        <v>20</v>
      </c>
      <c r="O12" s="566"/>
      <c r="P12" s="538"/>
      <c r="Q12" s="538"/>
      <c r="R12" s="228"/>
      <c r="S12" s="230"/>
    </row>
    <row r="13" spans="1:19" ht="16.5" thickBot="1">
      <c r="A13" s="227"/>
      <c r="B13" s="542" t="s">
        <v>11</v>
      </c>
      <c r="C13" s="543"/>
      <c r="D13" s="244" t="s">
        <v>21</v>
      </c>
      <c r="E13" s="245">
        <f t="shared" ref="E13:O13" si="0">SUM(E15,E17,E19,E21,E23,E25,E27,E29,E30,E31,E32,E33,E34)</f>
        <v>32</v>
      </c>
      <c r="F13" s="245">
        <f t="shared" si="0"/>
        <v>99</v>
      </c>
      <c r="G13" s="246">
        <f t="shared" si="0"/>
        <v>1</v>
      </c>
      <c r="H13" s="246">
        <f t="shared" si="0"/>
        <v>1</v>
      </c>
      <c r="I13" s="246">
        <f t="shared" si="0"/>
        <v>23</v>
      </c>
      <c r="J13" s="246">
        <f t="shared" si="0"/>
        <v>59</v>
      </c>
      <c r="K13" s="246">
        <f t="shared" si="0"/>
        <v>8</v>
      </c>
      <c r="L13" s="246">
        <f t="shared" si="0"/>
        <v>39</v>
      </c>
      <c r="M13" s="246">
        <f t="shared" si="0"/>
        <v>0</v>
      </c>
      <c r="N13" s="246">
        <f t="shared" si="0"/>
        <v>0</v>
      </c>
      <c r="O13" s="247">
        <f t="shared" si="0"/>
        <v>8</v>
      </c>
      <c r="P13" s="248">
        <f>(P15+P17+P19+P21+P23+P25+P27+P29+P30+P31+P33+P32+P34)</f>
        <v>0</v>
      </c>
      <c r="Q13" s="249">
        <f>Q16+Q18+Q20+Q22+Q24+Q26+Q28+Q29+Q30+Q31+Q32+Q33+Q34</f>
        <v>29.414102564102567</v>
      </c>
      <c r="R13" s="228"/>
      <c r="S13" s="230"/>
    </row>
    <row r="14" spans="1:19" ht="16.5" thickBot="1">
      <c r="A14" s="227"/>
      <c r="B14" s="544"/>
      <c r="C14" s="545"/>
      <c r="D14" s="250" t="s">
        <v>22</v>
      </c>
      <c r="E14" s="245">
        <f>SUM(E16,E18,E20,E22,E24,E26,E28,E30,E31,E32,E33,E34,E35)</f>
        <v>77</v>
      </c>
      <c r="F14" s="245">
        <f>SUM(F16,F18,F20,F22,F24,F26,F28,F30,F31,F32,F33,F34,F35)</f>
        <v>621</v>
      </c>
      <c r="G14" s="251">
        <f t="shared" ref="G14:N14" si="1">SUM(G16,G18,G20,G22,G24,G26,G28)</f>
        <v>1</v>
      </c>
      <c r="H14" s="251">
        <f t="shared" si="1"/>
        <v>1</v>
      </c>
      <c r="I14" s="251">
        <f t="shared" si="1"/>
        <v>67</v>
      </c>
      <c r="J14" s="251">
        <f t="shared" si="1"/>
        <v>225</v>
      </c>
      <c r="K14" s="251">
        <f t="shared" si="1"/>
        <v>8</v>
      </c>
      <c r="L14" s="251">
        <f t="shared" si="1"/>
        <v>395</v>
      </c>
      <c r="M14" s="251">
        <f t="shared" si="1"/>
        <v>0</v>
      </c>
      <c r="N14" s="251">
        <f t="shared" si="1"/>
        <v>0</v>
      </c>
      <c r="O14" s="252"/>
      <c r="P14" s="253"/>
      <c r="Q14" s="254"/>
      <c r="R14" s="228"/>
      <c r="S14" s="230"/>
    </row>
    <row r="15" spans="1:19" ht="16.5" thickBot="1">
      <c r="A15" s="227"/>
      <c r="B15" s="540" t="s">
        <v>23</v>
      </c>
      <c r="C15" s="541"/>
      <c r="D15" s="244" t="s">
        <v>21</v>
      </c>
      <c r="E15" s="255">
        <f t="shared" ref="E15:F34" si="2">G15+I15+K15+M15</f>
        <v>1</v>
      </c>
      <c r="F15" s="255">
        <f t="shared" si="2"/>
        <v>0</v>
      </c>
      <c r="G15" s="256">
        <v>0</v>
      </c>
      <c r="H15" s="256">
        <v>0</v>
      </c>
      <c r="I15" s="256">
        <v>1</v>
      </c>
      <c r="J15" s="256">
        <v>0</v>
      </c>
      <c r="K15" s="256">
        <v>0</v>
      </c>
      <c r="L15" s="256">
        <v>0</v>
      </c>
      <c r="M15" s="257">
        <v>0</v>
      </c>
      <c r="N15" s="258">
        <v>0</v>
      </c>
      <c r="O15" s="259">
        <v>0</v>
      </c>
      <c r="P15" s="260">
        <v>0</v>
      </c>
      <c r="Q15" s="253"/>
      <c r="R15" s="228"/>
      <c r="S15" s="230"/>
    </row>
    <row r="16" spans="1:19" ht="16.5" thickBot="1">
      <c r="A16" s="261"/>
      <c r="B16" s="530"/>
      <c r="C16" s="531"/>
      <c r="D16" s="262" t="s">
        <v>22</v>
      </c>
      <c r="E16" s="255">
        <f t="shared" si="2"/>
        <v>1</v>
      </c>
      <c r="F16" s="255">
        <f t="shared" si="2"/>
        <v>0</v>
      </c>
      <c r="G16" s="263">
        <v>0</v>
      </c>
      <c r="H16" s="263">
        <v>0</v>
      </c>
      <c r="I16" s="263">
        <v>1</v>
      </c>
      <c r="J16" s="263">
        <v>0</v>
      </c>
      <c r="K16" s="263">
        <v>0</v>
      </c>
      <c r="L16" s="263">
        <v>0</v>
      </c>
      <c r="M16" s="257"/>
      <c r="N16" s="264"/>
      <c r="O16" s="265">
        <v>0</v>
      </c>
      <c r="P16" s="266"/>
      <c r="Q16" s="267">
        <f>E16</f>
        <v>1</v>
      </c>
      <c r="R16" s="228"/>
      <c r="S16" s="230"/>
    </row>
    <row r="17" spans="1:19" ht="16.5" thickBot="1">
      <c r="A17" s="227"/>
      <c r="B17" s="539" t="s">
        <v>24</v>
      </c>
      <c r="C17" s="546" t="s">
        <v>25</v>
      </c>
      <c r="D17" s="262" t="s">
        <v>21</v>
      </c>
      <c r="E17" s="255">
        <f t="shared" si="2"/>
        <v>2</v>
      </c>
      <c r="F17" s="255">
        <f t="shared" si="2"/>
        <v>10</v>
      </c>
      <c r="G17" s="263">
        <v>0</v>
      </c>
      <c r="H17" s="263">
        <v>0</v>
      </c>
      <c r="I17" s="263">
        <v>1</v>
      </c>
      <c r="J17" s="263">
        <v>7</v>
      </c>
      <c r="K17" s="263">
        <v>1</v>
      </c>
      <c r="L17" s="263">
        <v>3</v>
      </c>
      <c r="M17" s="257">
        <v>0</v>
      </c>
      <c r="N17" s="264">
        <v>0</v>
      </c>
      <c r="O17" s="259">
        <v>2</v>
      </c>
      <c r="P17" s="260">
        <v>0</v>
      </c>
      <c r="Q17" s="253"/>
      <c r="R17" s="228"/>
      <c r="S17" s="230"/>
    </row>
    <row r="18" spans="1:19" ht="21.75" customHeight="1" thickBot="1">
      <c r="A18" s="261"/>
      <c r="B18" s="539"/>
      <c r="C18" s="546"/>
      <c r="D18" s="262" t="s">
        <v>22</v>
      </c>
      <c r="E18" s="255">
        <f t="shared" si="2"/>
        <v>2</v>
      </c>
      <c r="F18" s="255">
        <f t="shared" si="2"/>
        <v>40</v>
      </c>
      <c r="G18" s="263">
        <v>0</v>
      </c>
      <c r="H18" s="263">
        <v>0</v>
      </c>
      <c r="I18" s="263">
        <v>1</v>
      </c>
      <c r="J18" s="263">
        <v>28</v>
      </c>
      <c r="K18" s="263">
        <v>1</v>
      </c>
      <c r="L18" s="263">
        <v>12</v>
      </c>
      <c r="M18" s="257">
        <v>0</v>
      </c>
      <c r="N18" s="264">
        <v>0</v>
      </c>
      <c r="O18" s="265"/>
      <c r="P18" s="266"/>
      <c r="Q18" s="267">
        <f>((E17*1)+(F17*4))/13</f>
        <v>3.2307692307692308</v>
      </c>
      <c r="R18" s="228"/>
      <c r="S18" s="230"/>
    </row>
    <row r="19" spans="1:19" ht="16.5" thickBot="1">
      <c r="A19" s="227"/>
      <c r="B19" s="539"/>
      <c r="C19" s="531" t="s">
        <v>26</v>
      </c>
      <c r="D19" s="262" t="s">
        <v>21</v>
      </c>
      <c r="E19" s="255">
        <f t="shared" si="2"/>
        <v>9</v>
      </c>
      <c r="F19" s="255">
        <f t="shared" si="2"/>
        <v>47</v>
      </c>
      <c r="G19" s="263">
        <v>1</v>
      </c>
      <c r="H19" s="263">
        <v>1</v>
      </c>
      <c r="I19" s="263">
        <v>7</v>
      </c>
      <c r="J19" s="263">
        <v>33</v>
      </c>
      <c r="K19" s="263">
        <v>1</v>
      </c>
      <c r="L19" s="263">
        <v>13</v>
      </c>
      <c r="M19" s="257">
        <v>0</v>
      </c>
      <c r="N19" s="264">
        <v>0</v>
      </c>
      <c r="O19" s="259">
        <v>3</v>
      </c>
      <c r="P19" s="260">
        <v>0</v>
      </c>
      <c r="Q19" s="253"/>
      <c r="R19" s="228"/>
      <c r="S19" s="230"/>
    </row>
    <row r="20" spans="1:19" ht="29.25" customHeight="1" thickBot="1">
      <c r="A20" s="261"/>
      <c r="B20" s="539"/>
      <c r="C20" s="531"/>
      <c r="D20" s="262" t="s">
        <v>22</v>
      </c>
      <c r="E20" s="255">
        <f t="shared" si="2"/>
        <v>9</v>
      </c>
      <c r="F20" s="255">
        <f t="shared" si="2"/>
        <v>47</v>
      </c>
      <c r="G20" s="263">
        <v>1</v>
      </c>
      <c r="H20" s="263">
        <v>1</v>
      </c>
      <c r="I20" s="263">
        <v>7</v>
      </c>
      <c r="J20" s="263">
        <v>33</v>
      </c>
      <c r="K20" s="263">
        <v>1</v>
      </c>
      <c r="L20" s="263">
        <v>13</v>
      </c>
      <c r="M20" s="257">
        <v>0</v>
      </c>
      <c r="N20" s="264">
        <v>0</v>
      </c>
      <c r="O20" s="265"/>
      <c r="P20" s="266"/>
      <c r="Q20" s="267">
        <f>(E19+F19)/12</f>
        <v>4.666666666666667</v>
      </c>
      <c r="R20" s="228"/>
      <c r="S20" s="230"/>
    </row>
    <row r="21" spans="1:19" ht="16.5" thickBot="1">
      <c r="A21" s="227"/>
      <c r="B21" s="539"/>
      <c r="C21" s="531" t="s">
        <v>27</v>
      </c>
      <c r="D21" s="262" t="s">
        <v>21</v>
      </c>
      <c r="E21" s="255">
        <f t="shared" si="2"/>
        <v>7</v>
      </c>
      <c r="F21" s="255">
        <f t="shared" si="2"/>
        <v>24</v>
      </c>
      <c r="G21" s="263">
        <v>0</v>
      </c>
      <c r="H21" s="263">
        <v>0</v>
      </c>
      <c r="I21" s="263">
        <v>5</v>
      </c>
      <c r="J21" s="263">
        <v>14</v>
      </c>
      <c r="K21" s="263">
        <v>2</v>
      </c>
      <c r="L21" s="263">
        <v>10</v>
      </c>
      <c r="M21" s="257">
        <v>0</v>
      </c>
      <c r="N21" s="264">
        <v>0</v>
      </c>
      <c r="O21" s="259">
        <v>3</v>
      </c>
      <c r="P21" s="260">
        <v>0</v>
      </c>
      <c r="Q21" s="253"/>
      <c r="R21" s="228"/>
      <c r="S21" s="230"/>
    </row>
    <row r="22" spans="1:19" ht="27.75" customHeight="1" thickBot="1">
      <c r="A22" s="261"/>
      <c r="B22" s="539"/>
      <c r="C22" s="531"/>
      <c r="D22" s="262" t="s">
        <v>22</v>
      </c>
      <c r="E22" s="255">
        <f t="shared" si="2"/>
        <v>7</v>
      </c>
      <c r="F22" s="255">
        <f t="shared" si="2"/>
        <v>24</v>
      </c>
      <c r="G22" s="263">
        <v>0</v>
      </c>
      <c r="H22" s="263">
        <v>0</v>
      </c>
      <c r="I22" s="263">
        <v>5</v>
      </c>
      <c r="J22" s="263">
        <v>14</v>
      </c>
      <c r="K22" s="263">
        <v>2</v>
      </c>
      <c r="L22" s="263">
        <v>10</v>
      </c>
      <c r="M22" s="257"/>
      <c r="N22" s="264"/>
      <c r="O22" s="265"/>
      <c r="P22" s="266"/>
      <c r="Q22" s="267">
        <f>(E21+F21)/4</f>
        <v>7.75</v>
      </c>
      <c r="R22" s="228"/>
      <c r="S22" s="230"/>
    </row>
    <row r="23" spans="1:19" ht="16.5" thickBot="1">
      <c r="A23" s="227"/>
      <c r="B23" s="539"/>
      <c r="C23" s="531" t="s">
        <v>28</v>
      </c>
      <c r="D23" s="262" t="s">
        <v>21</v>
      </c>
      <c r="E23" s="255">
        <f t="shared" si="2"/>
        <v>7</v>
      </c>
      <c r="F23" s="255">
        <f t="shared" si="2"/>
        <v>1</v>
      </c>
      <c r="G23" s="263">
        <v>0</v>
      </c>
      <c r="H23" s="263">
        <v>0</v>
      </c>
      <c r="I23" s="263">
        <v>3</v>
      </c>
      <c r="J23" s="263">
        <v>0</v>
      </c>
      <c r="K23" s="263">
        <v>4</v>
      </c>
      <c r="L23" s="263">
        <v>1</v>
      </c>
      <c r="M23" s="257"/>
      <c r="N23" s="264"/>
      <c r="O23" s="259">
        <v>0</v>
      </c>
      <c r="P23" s="260">
        <v>0</v>
      </c>
      <c r="Q23" s="253"/>
      <c r="R23" s="228"/>
      <c r="S23" s="230"/>
    </row>
    <row r="24" spans="1:19" ht="16.5" thickBot="1">
      <c r="A24" s="261"/>
      <c r="B24" s="539"/>
      <c r="C24" s="531"/>
      <c r="D24" s="262" t="s">
        <v>22</v>
      </c>
      <c r="E24" s="255">
        <f t="shared" si="2"/>
        <v>7</v>
      </c>
      <c r="F24" s="255">
        <f t="shared" si="2"/>
        <v>0</v>
      </c>
      <c r="G24" s="263">
        <v>0</v>
      </c>
      <c r="H24" s="263">
        <v>0</v>
      </c>
      <c r="I24" s="263">
        <v>3</v>
      </c>
      <c r="J24" s="263">
        <v>0</v>
      </c>
      <c r="K24" s="263">
        <v>4</v>
      </c>
      <c r="L24" s="263">
        <v>0</v>
      </c>
      <c r="M24" s="268"/>
      <c r="N24" s="269"/>
      <c r="O24" s="252"/>
      <c r="P24" s="253"/>
      <c r="Q24" s="267">
        <f>E24</f>
        <v>7</v>
      </c>
      <c r="R24" s="228"/>
      <c r="S24" s="230"/>
    </row>
    <row r="25" spans="1:19" ht="16.5" thickBot="1">
      <c r="A25" s="227"/>
      <c r="B25" s="539" t="s">
        <v>29</v>
      </c>
      <c r="C25" s="531" t="s">
        <v>30</v>
      </c>
      <c r="D25" s="262" t="s">
        <v>21</v>
      </c>
      <c r="E25" s="255">
        <f t="shared" si="2"/>
        <v>5</v>
      </c>
      <c r="F25" s="255">
        <f t="shared" si="2"/>
        <v>17</v>
      </c>
      <c r="G25" s="263">
        <v>0</v>
      </c>
      <c r="H25" s="263">
        <v>0</v>
      </c>
      <c r="I25" s="263">
        <v>5</v>
      </c>
      <c r="J25" s="263">
        <v>5</v>
      </c>
      <c r="K25" s="263">
        <v>0</v>
      </c>
      <c r="L25" s="270">
        <v>12</v>
      </c>
      <c r="M25" s="271">
        <v>0</v>
      </c>
      <c r="N25" s="272">
        <v>0</v>
      </c>
      <c r="O25" s="259">
        <v>0</v>
      </c>
      <c r="P25" s="260">
        <v>0</v>
      </c>
      <c r="Q25" s="253"/>
      <c r="R25" s="228"/>
      <c r="S25" s="230"/>
    </row>
    <row r="26" spans="1:19" ht="15.75" thickBot="1">
      <c r="A26" s="261"/>
      <c r="B26" s="539"/>
      <c r="C26" s="531"/>
      <c r="D26" s="262" t="s">
        <v>22</v>
      </c>
      <c r="E26" s="255">
        <f t="shared" si="2"/>
        <v>50</v>
      </c>
      <c r="F26" s="255">
        <f t="shared" si="2"/>
        <v>510</v>
      </c>
      <c r="G26" s="263">
        <v>0</v>
      </c>
      <c r="H26" s="263">
        <v>0</v>
      </c>
      <c r="I26" s="263">
        <v>50</v>
      </c>
      <c r="J26" s="263">
        <v>150</v>
      </c>
      <c r="K26" s="263">
        <v>0</v>
      </c>
      <c r="L26" s="270">
        <v>360</v>
      </c>
      <c r="M26" s="263">
        <v>0</v>
      </c>
      <c r="N26" s="273">
        <v>0</v>
      </c>
      <c r="O26" s="252"/>
      <c r="P26" s="253"/>
      <c r="Q26" s="267">
        <f>((E25*10)+(F25*30))/100</f>
        <v>5.6</v>
      </c>
      <c r="R26" s="236"/>
      <c r="S26" s="230"/>
    </row>
    <row r="27" spans="1:19" ht="16.5" thickBot="1">
      <c r="A27" s="227"/>
      <c r="B27" s="539"/>
      <c r="C27" s="531" t="s">
        <v>31</v>
      </c>
      <c r="D27" s="262" t="s">
        <v>21</v>
      </c>
      <c r="E27" s="255">
        <f t="shared" si="2"/>
        <v>0</v>
      </c>
      <c r="F27" s="255">
        <f t="shared" si="2"/>
        <v>0</v>
      </c>
      <c r="G27" s="263">
        <v>0</v>
      </c>
      <c r="H27" s="263">
        <v>0</v>
      </c>
      <c r="I27" s="263">
        <v>0</v>
      </c>
      <c r="J27" s="263">
        <v>0</v>
      </c>
      <c r="K27" s="263">
        <v>0</v>
      </c>
      <c r="L27" s="270">
        <v>0</v>
      </c>
      <c r="M27" s="270">
        <v>0</v>
      </c>
      <c r="N27" s="270">
        <v>0</v>
      </c>
      <c r="O27" s="259">
        <v>0</v>
      </c>
      <c r="P27" s="260">
        <v>0</v>
      </c>
      <c r="Q27" s="253"/>
      <c r="R27" s="228"/>
      <c r="S27" s="230"/>
    </row>
    <row r="28" spans="1:19" ht="16.5" thickBot="1">
      <c r="A28" s="261"/>
      <c r="B28" s="539"/>
      <c r="C28" s="531"/>
      <c r="D28" s="262" t="s">
        <v>22</v>
      </c>
      <c r="E28" s="255">
        <f t="shared" si="2"/>
        <v>0</v>
      </c>
      <c r="F28" s="255">
        <f t="shared" si="2"/>
        <v>0</v>
      </c>
      <c r="G28" s="263">
        <v>0</v>
      </c>
      <c r="H28" s="263">
        <v>0</v>
      </c>
      <c r="I28" s="263">
        <v>0</v>
      </c>
      <c r="J28" s="263">
        <v>0</v>
      </c>
      <c r="K28" s="263">
        <v>0</v>
      </c>
      <c r="L28" s="270">
        <v>0</v>
      </c>
      <c r="M28" s="270">
        <v>0</v>
      </c>
      <c r="N28" s="270">
        <v>0</v>
      </c>
      <c r="O28" s="274"/>
      <c r="P28" s="253"/>
      <c r="Q28" s="267">
        <f>((E27*10)+(F27*30))/100</f>
        <v>0</v>
      </c>
      <c r="R28" s="228"/>
      <c r="S28" s="230"/>
    </row>
    <row r="29" spans="1:19" ht="15.75" thickBot="1">
      <c r="A29" s="227"/>
      <c r="B29" s="530" t="s">
        <v>32</v>
      </c>
      <c r="C29" s="531"/>
      <c r="D29" s="262" t="s">
        <v>21</v>
      </c>
      <c r="E29" s="255">
        <f t="shared" si="2"/>
        <v>0</v>
      </c>
      <c r="F29" s="255">
        <f t="shared" si="2"/>
        <v>0</v>
      </c>
      <c r="G29" s="263">
        <v>0</v>
      </c>
      <c r="H29" s="263">
        <v>0</v>
      </c>
      <c r="I29" s="263">
        <v>0</v>
      </c>
      <c r="J29" s="263">
        <v>0</v>
      </c>
      <c r="K29" s="263">
        <v>0</v>
      </c>
      <c r="L29" s="263">
        <v>0</v>
      </c>
      <c r="M29" s="275"/>
      <c r="N29" s="276"/>
      <c r="O29" s="259">
        <v>0</v>
      </c>
      <c r="P29" s="260">
        <v>0</v>
      </c>
      <c r="Q29" s="267"/>
      <c r="R29" s="277"/>
      <c r="S29" s="230"/>
    </row>
    <row r="30" spans="1:19" ht="16.5" thickBot="1">
      <c r="A30" s="227"/>
      <c r="B30" s="530" t="s">
        <v>33</v>
      </c>
      <c r="C30" s="531"/>
      <c r="D30" s="262" t="s">
        <v>21</v>
      </c>
      <c r="E30" s="255">
        <f t="shared" si="2"/>
        <v>0</v>
      </c>
      <c r="F30" s="255">
        <f t="shared" si="2"/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78"/>
      <c r="N30" s="264"/>
      <c r="O30" s="259">
        <v>0</v>
      </c>
      <c r="P30" s="260">
        <v>0</v>
      </c>
      <c r="Q30" s="267"/>
      <c r="R30" s="228"/>
      <c r="S30" s="230"/>
    </row>
    <row r="31" spans="1:19" ht="16.5" thickBot="1">
      <c r="A31" s="227"/>
      <c r="B31" s="530" t="s">
        <v>34</v>
      </c>
      <c r="C31" s="531"/>
      <c r="D31" s="262" t="s">
        <v>21</v>
      </c>
      <c r="E31" s="255">
        <f t="shared" si="2"/>
        <v>0</v>
      </c>
      <c r="F31" s="255">
        <f t="shared" si="2"/>
        <v>0</v>
      </c>
      <c r="G31" s="263">
        <v>0</v>
      </c>
      <c r="H31" s="263">
        <v>0</v>
      </c>
      <c r="I31" s="263">
        <v>0</v>
      </c>
      <c r="J31" s="263">
        <v>0</v>
      </c>
      <c r="K31" s="263">
        <v>0</v>
      </c>
      <c r="L31" s="270">
        <v>0</v>
      </c>
      <c r="M31" s="278"/>
      <c r="N31" s="264"/>
      <c r="O31" s="259">
        <v>0</v>
      </c>
      <c r="P31" s="260">
        <v>0</v>
      </c>
      <c r="Q31" s="267">
        <f>F31</f>
        <v>0</v>
      </c>
      <c r="R31" s="228"/>
      <c r="S31" s="230"/>
    </row>
    <row r="32" spans="1:19" ht="15.75" thickBot="1">
      <c r="A32" s="227"/>
      <c r="B32" s="530" t="s">
        <v>35</v>
      </c>
      <c r="C32" s="279" t="s">
        <v>36</v>
      </c>
      <c r="D32" s="262" t="s">
        <v>21</v>
      </c>
      <c r="E32" s="255">
        <f t="shared" si="2"/>
        <v>0</v>
      </c>
      <c r="F32" s="255">
        <f t="shared" si="2"/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</v>
      </c>
      <c r="L32" s="270">
        <v>0</v>
      </c>
      <c r="M32" s="278"/>
      <c r="N32" s="264"/>
      <c r="O32" s="259">
        <v>0</v>
      </c>
      <c r="P32" s="260">
        <v>0</v>
      </c>
      <c r="Q32" s="267">
        <f>(E32+F32+E33+F33+E34+F34)/6</f>
        <v>0.16666666666666666</v>
      </c>
      <c r="R32" s="280"/>
      <c r="S32" s="230"/>
    </row>
    <row r="33" spans="1:19" ht="16.5" thickBot="1">
      <c r="A33" s="227"/>
      <c r="B33" s="530"/>
      <c r="C33" s="279" t="s">
        <v>37</v>
      </c>
      <c r="D33" s="262" t="s">
        <v>21</v>
      </c>
      <c r="E33" s="255">
        <f t="shared" si="2"/>
        <v>1</v>
      </c>
      <c r="F33" s="255">
        <f t="shared" si="2"/>
        <v>0</v>
      </c>
      <c r="G33" s="263">
        <v>0</v>
      </c>
      <c r="H33" s="263">
        <v>0</v>
      </c>
      <c r="I33" s="263">
        <v>1</v>
      </c>
      <c r="J33" s="263">
        <v>0</v>
      </c>
      <c r="K33" s="263">
        <v>0</v>
      </c>
      <c r="L33" s="270">
        <v>0</v>
      </c>
      <c r="M33" s="278"/>
      <c r="N33" s="264"/>
      <c r="O33" s="259">
        <v>0</v>
      </c>
      <c r="P33" s="260">
        <v>0</v>
      </c>
      <c r="Q33" s="267"/>
      <c r="R33" s="228"/>
      <c r="S33" s="230"/>
    </row>
    <row r="34" spans="1:19" ht="16.5" thickBot="1">
      <c r="A34" s="227"/>
      <c r="B34" s="532"/>
      <c r="C34" s="281" t="s">
        <v>38</v>
      </c>
      <c r="D34" s="250" t="s">
        <v>21</v>
      </c>
      <c r="E34" s="255">
        <f t="shared" si="2"/>
        <v>0</v>
      </c>
      <c r="F34" s="255">
        <f t="shared" si="2"/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3">
        <v>0</v>
      </c>
      <c r="M34" s="284"/>
      <c r="N34" s="285"/>
      <c r="O34" s="259">
        <v>0</v>
      </c>
      <c r="P34" s="286">
        <v>0</v>
      </c>
      <c r="Q34" s="267"/>
      <c r="R34" s="228"/>
      <c r="S34" s="230"/>
    </row>
    <row r="35" spans="1:19" ht="15.75" thickBot="1">
      <c r="A35" s="227"/>
      <c r="B35" s="287"/>
      <c r="C35" s="287"/>
      <c r="D35" s="229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59"/>
      <c r="P35" s="280"/>
      <c r="Q35" s="280"/>
      <c r="R35" s="280"/>
      <c r="S35" s="230"/>
    </row>
    <row r="36" spans="1:19" ht="15.75">
      <c r="A36" s="227"/>
      <c r="B36" s="228"/>
      <c r="C36" s="228"/>
      <c r="D36" s="533" t="s">
        <v>39</v>
      </c>
      <c r="E36" s="534"/>
      <c r="F36" s="533" t="s">
        <v>40</v>
      </c>
      <c r="G36" s="537"/>
      <c r="H36" s="534" t="s">
        <v>41</v>
      </c>
      <c r="I36" s="534"/>
      <c r="J36" s="537"/>
      <c r="K36" s="228"/>
      <c r="L36" s="228"/>
      <c r="M36" s="519" t="s">
        <v>42</v>
      </c>
      <c r="N36" s="520"/>
      <c r="O36" s="288" t="s">
        <v>43</v>
      </c>
      <c r="P36" s="228"/>
      <c r="Q36" s="228"/>
      <c r="R36" s="228"/>
      <c r="S36" s="230"/>
    </row>
    <row r="37" spans="1:19" ht="16.5" thickBot="1">
      <c r="A37" s="227"/>
      <c r="B37" s="228"/>
      <c r="C37" s="228"/>
      <c r="D37" s="535"/>
      <c r="E37" s="536"/>
      <c r="F37" s="535"/>
      <c r="G37" s="538"/>
      <c r="H37" s="536"/>
      <c r="I37" s="536"/>
      <c r="J37" s="538"/>
      <c r="K37" s="228"/>
      <c r="L37" s="228"/>
      <c r="M37" s="289" t="s">
        <v>44</v>
      </c>
      <c r="N37" s="262"/>
      <c r="O37" s="263">
        <v>0</v>
      </c>
      <c r="P37" s="228"/>
      <c r="Q37" s="228"/>
      <c r="R37" s="228"/>
      <c r="S37" s="230"/>
    </row>
    <row r="38" spans="1:19" ht="30.75" thickBot="1">
      <c r="A38" s="227"/>
      <c r="B38" s="228"/>
      <c r="C38" s="228"/>
      <c r="D38" s="290" t="s">
        <v>21</v>
      </c>
      <c r="E38" s="291" t="s">
        <v>22</v>
      </c>
      <c r="F38" s="292" t="s">
        <v>43</v>
      </c>
      <c r="G38" s="293" t="s">
        <v>45</v>
      </c>
      <c r="H38" s="294" t="s">
        <v>46</v>
      </c>
      <c r="I38" s="295" t="s">
        <v>47</v>
      </c>
      <c r="J38" s="296" t="s">
        <v>48</v>
      </c>
      <c r="K38" s="228"/>
      <c r="L38" s="228"/>
      <c r="M38" s="297" t="s">
        <v>49</v>
      </c>
      <c r="N38" s="282"/>
      <c r="O38" s="263">
        <v>0</v>
      </c>
      <c r="P38" s="228"/>
      <c r="Q38" s="228"/>
      <c r="R38" s="228"/>
      <c r="S38" s="230"/>
    </row>
    <row r="39" spans="1:19" ht="16.5" thickBot="1">
      <c r="A39" s="227"/>
      <c r="B39" s="228"/>
      <c r="C39" s="228"/>
      <c r="D39" s="298">
        <v>2</v>
      </c>
      <c r="E39" s="299">
        <v>2</v>
      </c>
      <c r="F39" s="299">
        <v>4</v>
      </c>
      <c r="G39" s="300">
        <v>32</v>
      </c>
      <c r="H39" s="301">
        <v>0</v>
      </c>
      <c r="I39" s="302">
        <v>0</v>
      </c>
      <c r="J39" s="303">
        <v>0</v>
      </c>
      <c r="K39" s="228"/>
      <c r="L39" s="228"/>
      <c r="M39" s="228"/>
      <c r="N39" s="228"/>
      <c r="O39" s="228"/>
      <c r="P39" s="228"/>
      <c r="Q39" s="228"/>
      <c r="R39" s="228"/>
      <c r="S39" s="230"/>
    </row>
    <row r="40" spans="1:19" ht="16.5" thickBot="1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30"/>
    </row>
    <row r="41" spans="1:19" ht="16.5" thickBot="1">
      <c r="A41" s="227"/>
      <c r="B41" s="521" t="s">
        <v>50</v>
      </c>
      <c r="C41" s="522"/>
      <c r="D41" s="525" t="s">
        <v>51</v>
      </c>
      <c r="E41" s="526"/>
      <c r="F41" s="527" t="s">
        <v>52</v>
      </c>
      <c r="G41" s="528"/>
      <c r="H41" s="526" t="s">
        <v>53</v>
      </c>
      <c r="I41" s="526"/>
      <c r="J41" s="525" t="s">
        <v>54</v>
      </c>
      <c r="K41" s="529"/>
      <c r="L41" s="228"/>
      <c r="M41" s="228"/>
      <c r="N41" s="228"/>
      <c r="O41" s="228"/>
      <c r="P41" s="228"/>
      <c r="Q41" s="228"/>
      <c r="R41" s="228"/>
      <c r="S41" s="230"/>
    </row>
    <row r="42" spans="1:19" ht="16.5" thickBot="1">
      <c r="A42" s="227"/>
      <c r="B42" s="523"/>
      <c r="C42" s="524"/>
      <c r="D42" s="305" t="s">
        <v>55</v>
      </c>
      <c r="E42" s="306" t="s">
        <v>56</v>
      </c>
      <c r="F42" s="307" t="s">
        <v>55</v>
      </c>
      <c r="G42" s="306" t="s">
        <v>56</v>
      </c>
      <c r="H42" s="304" t="s">
        <v>55</v>
      </c>
      <c r="I42" s="308" t="s">
        <v>56</v>
      </c>
      <c r="J42" s="305" t="s">
        <v>55</v>
      </c>
      <c r="K42" s="309" t="s">
        <v>56</v>
      </c>
      <c r="L42" s="310"/>
      <c r="M42" s="228"/>
      <c r="N42" s="228"/>
      <c r="O42" s="498" t="s">
        <v>57</v>
      </c>
      <c r="P42" s="498"/>
      <c r="Q42" s="311">
        <f>SUM(Q43:Q44)</f>
        <v>1</v>
      </c>
      <c r="R42" s="228"/>
      <c r="S42" s="230"/>
    </row>
    <row r="43" spans="1:19" ht="16.5" thickBot="1">
      <c r="A43" s="227"/>
      <c r="B43" s="512" t="s">
        <v>58</v>
      </c>
      <c r="C43" s="513"/>
      <c r="D43" s="312">
        <v>1</v>
      </c>
      <c r="E43" s="256">
        <v>0</v>
      </c>
      <c r="F43" s="256">
        <v>17</v>
      </c>
      <c r="G43" s="256">
        <v>3</v>
      </c>
      <c r="H43" s="256">
        <v>10</v>
      </c>
      <c r="I43" s="313">
        <v>1</v>
      </c>
      <c r="J43" s="314">
        <f>D43+F43+H43</f>
        <v>28</v>
      </c>
      <c r="K43" s="314">
        <f>E43+G43+I43</f>
        <v>4</v>
      </c>
      <c r="L43" s="310"/>
      <c r="M43" s="228"/>
      <c r="N43" s="229"/>
      <c r="O43" s="499" t="s">
        <v>59</v>
      </c>
      <c r="P43" s="499"/>
      <c r="Q43" s="315">
        <v>0</v>
      </c>
      <c r="R43" s="229"/>
      <c r="S43" s="230"/>
    </row>
    <row r="44" spans="1:19" ht="16.5" thickBot="1">
      <c r="A44" s="227"/>
      <c r="B44" s="508" t="s">
        <v>60</v>
      </c>
      <c r="C44" s="509"/>
      <c r="D44" s="316"/>
      <c r="E44" s="317"/>
      <c r="F44" s="318">
        <v>1</v>
      </c>
      <c r="G44" s="318">
        <v>0</v>
      </c>
      <c r="H44" s="318">
        <v>0</v>
      </c>
      <c r="I44" s="319">
        <v>0</v>
      </c>
      <c r="J44" s="314">
        <f>D44+F44+H44</f>
        <v>1</v>
      </c>
      <c r="K44" s="314">
        <f>E44+G44+I44</f>
        <v>0</v>
      </c>
      <c r="L44" s="310"/>
      <c r="M44" s="228"/>
      <c r="N44" s="229"/>
      <c r="O44" s="499" t="s">
        <v>61</v>
      </c>
      <c r="P44" s="499"/>
      <c r="Q44" s="315">
        <v>1</v>
      </c>
      <c r="R44" s="229"/>
      <c r="S44" s="230"/>
    </row>
    <row r="45" spans="1:19" ht="16.5" thickBot="1">
      <c r="A45" s="227"/>
      <c r="B45" s="510" t="s">
        <v>11</v>
      </c>
      <c r="C45" s="511"/>
      <c r="D45" s="320">
        <f>D43</f>
        <v>1</v>
      </c>
      <c r="E45" s="320">
        <f>E43</f>
        <v>0</v>
      </c>
      <c r="F45" s="321">
        <f t="shared" ref="F45:K45" si="3">F43+F44</f>
        <v>18</v>
      </c>
      <c r="G45" s="321">
        <f t="shared" si="3"/>
        <v>3</v>
      </c>
      <c r="H45" s="321">
        <f t="shared" si="3"/>
        <v>10</v>
      </c>
      <c r="I45" s="321">
        <f t="shared" si="3"/>
        <v>1</v>
      </c>
      <c r="J45" s="321">
        <f t="shared" si="3"/>
        <v>29</v>
      </c>
      <c r="K45" s="321">
        <f t="shared" si="3"/>
        <v>4</v>
      </c>
      <c r="L45" s="310"/>
      <c r="M45" s="228"/>
      <c r="N45" s="229"/>
      <c r="O45" s="229"/>
      <c r="P45" s="229"/>
      <c r="Q45" s="229"/>
      <c r="R45" s="229"/>
      <c r="S45" s="230"/>
    </row>
    <row r="46" spans="1:19" ht="16.5" thickBot="1">
      <c r="A46" s="227"/>
      <c r="B46" s="512" t="s">
        <v>62</v>
      </c>
      <c r="C46" s="513"/>
      <c r="D46" s="229">
        <v>2</v>
      </c>
      <c r="E46" s="271">
        <v>0</v>
      </c>
      <c r="F46" s="271">
        <v>33</v>
      </c>
      <c r="G46" s="271">
        <v>3</v>
      </c>
      <c r="H46" s="271">
        <v>20</v>
      </c>
      <c r="I46" s="322">
        <v>3</v>
      </c>
      <c r="J46" s="314">
        <f>D46+F46+H46</f>
        <v>55</v>
      </c>
      <c r="K46" s="314">
        <f>E46+G46+I46</f>
        <v>6</v>
      </c>
      <c r="L46" s="310"/>
      <c r="M46" s="228"/>
      <c r="N46" s="229"/>
      <c r="O46" s="229"/>
      <c r="P46" s="229"/>
      <c r="Q46" s="229"/>
      <c r="R46" s="229"/>
      <c r="S46" s="230"/>
    </row>
    <row r="47" spans="1:19" ht="16.5" thickBot="1">
      <c r="A47" s="227"/>
      <c r="B47" s="514" t="s">
        <v>63</v>
      </c>
      <c r="C47" s="515"/>
      <c r="D47" s="323">
        <v>0</v>
      </c>
      <c r="E47" s="324">
        <v>0</v>
      </c>
      <c r="F47" s="282">
        <v>3</v>
      </c>
      <c r="G47" s="282">
        <v>2</v>
      </c>
      <c r="H47" s="282">
        <v>14</v>
      </c>
      <c r="I47" s="283">
        <v>36</v>
      </c>
      <c r="J47" s="314">
        <f>D47+F47+H47</f>
        <v>17</v>
      </c>
      <c r="K47" s="314">
        <f>E47+G47+I47</f>
        <v>38</v>
      </c>
      <c r="L47" s="310" t="s">
        <v>64</v>
      </c>
      <c r="M47" s="228"/>
      <c r="N47" s="325"/>
      <c r="O47" s="325"/>
      <c r="P47" s="325"/>
      <c r="Q47" s="326"/>
      <c r="R47" s="326"/>
      <c r="S47" s="230"/>
    </row>
    <row r="48" spans="1:19" ht="16.5" thickBot="1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30"/>
    </row>
    <row r="49" spans="1:19" ht="16.5" thickBot="1">
      <c r="A49" s="227"/>
      <c r="B49" s="516" t="s">
        <v>65</v>
      </c>
      <c r="C49" s="517"/>
      <c r="D49" s="517"/>
      <c r="E49" s="517"/>
      <c r="F49" s="517"/>
      <c r="G49" s="518"/>
      <c r="H49" s="327" t="s">
        <v>43</v>
      </c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30"/>
    </row>
    <row r="50" spans="1:19" ht="16.5" thickBot="1">
      <c r="A50" s="227"/>
      <c r="B50" s="500" t="s">
        <v>66</v>
      </c>
      <c r="C50" s="501"/>
      <c r="D50" s="501"/>
      <c r="E50" s="501"/>
      <c r="F50" s="501"/>
      <c r="G50" s="502"/>
      <c r="H50" s="328">
        <v>0</v>
      </c>
      <c r="I50" s="228"/>
      <c r="J50" s="503" t="s">
        <v>67</v>
      </c>
      <c r="K50" s="503"/>
      <c r="L50" s="503"/>
      <c r="M50" s="503"/>
      <c r="N50" s="329" t="s">
        <v>43</v>
      </c>
      <c r="O50" s="228"/>
      <c r="P50" s="228"/>
      <c r="Q50" s="228"/>
      <c r="R50" s="228"/>
      <c r="S50" s="230"/>
    </row>
    <row r="51" spans="1:19" ht="16.5" thickBot="1">
      <c r="A51" s="227"/>
      <c r="B51" s="504" t="s">
        <v>68</v>
      </c>
      <c r="C51" s="505"/>
      <c r="D51" s="505"/>
      <c r="E51" s="505"/>
      <c r="F51" s="505"/>
      <c r="G51" s="506"/>
      <c r="H51" s="328">
        <v>0</v>
      </c>
      <c r="I51" s="228"/>
      <c r="J51" s="507" t="s">
        <v>69</v>
      </c>
      <c r="K51" s="507"/>
      <c r="L51" s="507"/>
      <c r="M51" s="507"/>
      <c r="N51" s="330">
        <v>47</v>
      </c>
      <c r="O51" s="228"/>
      <c r="P51" s="228"/>
      <c r="Q51" s="228"/>
      <c r="R51" s="228"/>
      <c r="S51" s="230"/>
    </row>
    <row r="52" spans="1:19" ht="16.5" thickBot="1">
      <c r="A52" s="227"/>
      <c r="B52" s="504" t="s">
        <v>70</v>
      </c>
      <c r="C52" s="505"/>
      <c r="D52" s="505"/>
      <c r="E52" s="505"/>
      <c r="F52" s="505"/>
      <c r="G52" s="506"/>
      <c r="H52" s="328">
        <v>0</v>
      </c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30"/>
    </row>
    <row r="53" spans="1:19" ht="15.75">
      <c r="A53" s="227"/>
      <c r="B53" s="504" t="s">
        <v>71</v>
      </c>
      <c r="C53" s="505"/>
      <c r="D53" s="505"/>
      <c r="E53" s="505"/>
      <c r="F53" s="505"/>
      <c r="G53" s="506"/>
      <c r="H53" s="260">
        <v>0</v>
      </c>
      <c r="I53" s="228"/>
      <c r="J53" s="228"/>
      <c r="K53" s="570" t="s">
        <v>72</v>
      </c>
      <c r="L53" s="570"/>
      <c r="M53" s="570"/>
      <c r="N53" s="247"/>
      <c r="O53" s="228"/>
      <c r="P53" s="228"/>
      <c r="Q53" s="228"/>
      <c r="R53" s="228"/>
      <c r="S53" s="230"/>
    </row>
    <row r="54" spans="1:19" ht="16.5" thickBot="1">
      <c r="A54" s="227"/>
      <c r="B54" s="504" t="s">
        <v>73</v>
      </c>
      <c r="C54" s="505"/>
      <c r="D54" s="505"/>
      <c r="E54" s="505"/>
      <c r="F54" s="505"/>
      <c r="G54" s="506"/>
      <c r="H54" s="260"/>
      <c r="I54" s="228"/>
      <c r="J54" s="228"/>
      <c r="K54" s="571" t="s">
        <v>74</v>
      </c>
      <c r="L54" s="571"/>
      <c r="M54" s="571"/>
      <c r="N54" s="331"/>
      <c r="O54" s="228"/>
      <c r="P54" s="228"/>
      <c r="Q54" s="228"/>
      <c r="R54" s="228"/>
      <c r="S54" s="230"/>
    </row>
    <row r="55" spans="1:19" ht="16.5" thickBot="1">
      <c r="A55" s="227"/>
      <c r="B55" s="572" t="s">
        <v>75</v>
      </c>
      <c r="C55" s="573"/>
      <c r="D55" s="573"/>
      <c r="E55" s="573"/>
      <c r="F55" s="573"/>
      <c r="G55" s="574"/>
      <c r="H55" s="260">
        <v>0</v>
      </c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30"/>
    </row>
    <row r="56" spans="1:19" ht="15.75" thickBot="1">
      <c r="A56" s="332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4"/>
    </row>
  </sheetData>
  <mergeCells count="56">
    <mergeCell ref="K53:M53"/>
    <mergeCell ref="B54:G54"/>
    <mergeCell ref="K54:M54"/>
    <mergeCell ref="B55:G55"/>
    <mergeCell ref="B46:C46"/>
    <mergeCell ref="B47:C47"/>
    <mergeCell ref="B49:G49"/>
    <mergeCell ref="B50:G50"/>
    <mergeCell ref="B52:G52"/>
    <mergeCell ref="B53:G53"/>
    <mergeCell ref="J50:M50"/>
    <mergeCell ref="B51:G51"/>
    <mergeCell ref="J51:M51"/>
    <mergeCell ref="O42:P42"/>
    <mergeCell ref="B43:C43"/>
    <mergeCell ref="O43:P43"/>
    <mergeCell ref="B44:C44"/>
    <mergeCell ref="O44:P44"/>
    <mergeCell ref="B45:C45"/>
    <mergeCell ref="H36:J37"/>
    <mergeCell ref="M36:N36"/>
    <mergeCell ref="B41:C42"/>
    <mergeCell ref="D41:E41"/>
    <mergeCell ref="F41:G41"/>
    <mergeCell ref="H41:I41"/>
    <mergeCell ref="J41:K41"/>
    <mergeCell ref="F36:G37"/>
    <mergeCell ref="B29:C29"/>
    <mergeCell ref="B30:C30"/>
    <mergeCell ref="B31:C31"/>
    <mergeCell ref="B32:B34"/>
    <mergeCell ref="D36:E37"/>
    <mergeCell ref="B25:B28"/>
    <mergeCell ref="C25:C26"/>
    <mergeCell ref="C27:C28"/>
    <mergeCell ref="M10:N11"/>
    <mergeCell ref="O10:O12"/>
    <mergeCell ref="B17:B24"/>
    <mergeCell ref="C17:C18"/>
    <mergeCell ref="C19:C20"/>
    <mergeCell ref="C21:C22"/>
    <mergeCell ref="C23:C24"/>
    <mergeCell ref="P10:P12"/>
    <mergeCell ref="Q10:Q12"/>
    <mergeCell ref="B13:C14"/>
    <mergeCell ref="B15:C16"/>
    <mergeCell ref="A2:S2"/>
    <mergeCell ref="A3:S3"/>
    <mergeCell ref="P4:Q4"/>
    <mergeCell ref="A5:S5"/>
    <mergeCell ref="B10:C12"/>
    <mergeCell ref="D10:D12"/>
    <mergeCell ref="E10:F11"/>
    <mergeCell ref="G10:H11"/>
    <mergeCell ref="I10:J11"/>
    <mergeCell ref="K10:L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39F95-D36E-40D5-BC38-7B3ED863B6C1}">
  <dimension ref="A1:S56"/>
  <sheetViews>
    <sheetView workbookViewId="0">
      <selection sqref="A1:S56"/>
    </sheetView>
  </sheetViews>
  <sheetFormatPr baseColWidth="10" defaultRowHeight="15"/>
  <sheetData>
    <row r="1" spans="1:19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21">
      <c r="A2" s="547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9"/>
    </row>
    <row r="3" spans="1:19" ht="18.75">
      <c r="A3" s="550" t="s">
        <v>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2"/>
    </row>
    <row r="4" spans="1:19" ht="15.75">
      <c r="A4" s="227"/>
      <c r="B4" s="228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568" t="s">
        <v>2</v>
      </c>
      <c r="Q4" s="569"/>
      <c r="R4" s="228"/>
      <c r="S4" s="230"/>
    </row>
    <row r="5" spans="1:19" ht="26.25">
      <c r="A5" s="553" t="s">
        <v>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5"/>
    </row>
    <row r="6" spans="1:19" ht="15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30"/>
    </row>
    <row r="7" spans="1:19" ht="15.75">
      <c r="A7" s="227"/>
      <c r="B7" s="231"/>
      <c r="C7" s="231"/>
      <c r="D7" s="232" t="s">
        <v>4</v>
      </c>
      <c r="E7" s="233"/>
      <c r="F7" s="231"/>
      <c r="G7" s="231"/>
      <c r="H7" s="231"/>
      <c r="I7" s="231"/>
      <c r="J7" s="228"/>
      <c r="K7" s="228"/>
      <c r="L7" s="228"/>
      <c r="M7" s="228"/>
      <c r="N7" s="228"/>
      <c r="O7" s="231" t="s">
        <v>5</v>
      </c>
      <c r="P7" s="234"/>
      <c r="Q7" s="235" t="s">
        <v>6</v>
      </c>
      <c r="R7" s="228"/>
      <c r="S7" s="230"/>
    </row>
    <row r="8" spans="1:19">
      <c r="A8" s="227"/>
      <c r="B8" s="236"/>
      <c r="C8" s="237"/>
      <c r="D8" s="238" t="s">
        <v>7</v>
      </c>
      <c r="E8" s="232"/>
      <c r="F8" s="236"/>
      <c r="G8" s="236"/>
      <c r="H8" s="236"/>
      <c r="I8" s="236"/>
      <c r="J8" s="236"/>
      <c r="K8" s="236"/>
      <c r="L8" s="236"/>
      <c r="M8" s="236"/>
      <c r="N8" s="236"/>
      <c r="O8" s="232" t="s">
        <v>8</v>
      </c>
      <c r="P8" s="239"/>
      <c r="Q8" s="236"/>
      <c r="R8" s="236"/>
      <c r="S8" s="240"/>
    </row>
    <row r="9" spans="1:19" ht="15.75" thickBot="1">
      <c r="A9" s="227"/>
      <c r="B9" s="236"/>
      <c r="C9" s="237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40"/>
    </row>
    <row r="10" spans="1:19" ht="15.75">
      <c r="A10" s="227"/>
      <c r="B10" s="556" t="s">
        <v>9</v>
      </c>
      <c r="C10" s="557"/>
      <c r="D10" s="557" t="s">
        <v>10</v>
      </c>
      <c r="E10" s="557" t="s">
        <v>11</v>
      </c>
      <c r="F10" s="557"/>
      <c r="G10" s="557" t="s">
        <v>12</v>
      </c>
      <c r="H10" s="557"/>
      <c r="I10" s="557" t="s">
        <v>13</v>
      </c>
      <c r="J10" s="557"/>
      <c r="K10" s="557" t="s">
        <v>14</v>
      </c>
      <c r="L10" s="557"/>
      <c r="M10" s="557" t="s">
        <v>15</v>
      </c>
      <c r="N10" s="562"/>
      <c r="O10" s="564" t="s">
        <v>16</v>
      </c>
      <c r="P10" s="537" t="s">
        <v>17</v>
      </c>
      <c r="Q10" s="537" t="s">
        <v>18</v>
      </c>
      <c r="R10" s="228"/>
      <c r="S10" s="230"/>
    </row>
    <row r="11" spans="1:19" ht="15.75">
      <c r="A11" s="227"/>
      <c r="B11" s="558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63"/>
      <c r="O11" s="565"/>
      <c r="P11" s="567"/>
      <c r="Q11" s="567"/>
      <c r="R11" s="228"/>
      <c r="S11" s="230"/>
    </row>
    <row r="12" spans="1:19" ht="30.75" thickBot="1">
      <c r="A12" s="227"/>
      <c r="B12" s="560"/>
      <c r="C12" s="561"/>
      <c r="D12" s="561"/>
      <c r="E12" s="242" t="s">
        <v>19</v>
      </c>
      <c r="F12" s="241" t="s">
        <v>20</v>
      </c>
      <c r="G12" s="242" t="s">
        <v>19</v>
      </c>
      <c r="H12" s="241" t="s">
        <v>20</v>
      </c>
      <c r="I12" s="242" t="s">
        <v>19</v>
      </c>
      <c r="J12" s="241" t="s">
        <v>20</v>
      </c>
      <c r="K12" s="242" t="s">
        <v>19</v>
      </c>
      <c r="L12" s="241" t="s">
        <v>20</v>
      </c>
      <c r="M12" s="242" t="s">
        <v>19</v>
      </c>
      <c r="N12" s="243" t="s">
        <v>20</v>
      </c>
      <c r="O12" s="566"/>
      <c r="P12" s="538"/>
      <c r="Q12" s="538"/>
      <c r="R12" s="228"/>
      <c r="S12" s="230"/>
    </row>
    <row r="13" spans="1:19" ht="16.5" thickBot="1">
      <c r="A13" s="227"/>
      <c r="B13" s="542" t="s">
        <v>11</v>
      </c>
      <c r="C13" s="543"/>
      <c r="D13" s="244" t="s">
        <v>21</v>
      </c>
      <c r="E13" s="245">
        <v>97</v>
      </c>
      <c r="F13" s="245">
        <v>238</v>
      </c>
      <c r="G13" s="246">
        <v>0</v>
      </c>
      <c r="H13" s="246">
        <v>2</v>
      </c>
      <c r="I13" s="246">
        <v>56</v>
      </c>
      <c r="J13" s="246">
        <v>114</v>
      </c>
      <c r="K13" s="246">
        <v>40</v>
      </c>
      <c r="L13" s="246">
        <v>122</v>
      </c>
      <c r="M13" s="246">
        <v>1</v>
      </c>
      <c r="N13" s="246">
        <v>0</v>
      </c>
      <c r="O13" s="247">
        <v>10</v>
      </c>
      <c r="P13" s="248">
        <v>0</v>
      </c>
      <c r="Q13" s="249">
        <v>81.02051282051282</v>
      </c>
      <c r="R13" s="228"/>
      <c r="S13" s="230"/>
    </row>
    <row r="14" spans="1:19" ht="16.5" thickBot="1">
      <c r="A14" s="227"/>
      <c r="B14" s="544"/>
      <c r="C14" s="545"/>
      <c r="D14" s="250" t="s">
        <v>22</v>
      </c>
      <c r="E14" s="245">
        <v>453</v>
      </c>
      <c r="F14" s="245">
        <v>3158</v>
      </c>
      <c r="G14" s="251">
        <v>0</v>
      </c>
      <c r="H14" s="251">
        <v>2</v>
      </c>
      <c r="I14" s="251">
        <v>233</v>
      </c>
      <c r="J14" s="251">
        <v>1352</v>
      </c>
      <c r="K14" s="251">
        <v>210</v>
      </c>
      <c r="L14" s="251">
        <v>1802</v>
      </c>
      <c r="M14" s="251">
        <v>10</v>
      </c>
      <c r="N14" s="251">
        <v>0</v>
      </c>
      <c r="O14" s="252"/>
      <c r="P14" s="253"/>
      <c r="Q14" s="254"/>
      <c r="R14" s="228"/>
      <c r="S14" s="230"/>
    </row>
    <row r="15" spans="1:19" ht="16.5" thickBot="1">
      <c r="A15" s="227"/>
      <c r="B15" s="540" t="s">
        <v>23</v>
      </c>
      <c r="C15" s="541"/>
      <c r="D15" s="244" t="s">
        <v>21</v>
      </c>
      <c r="E15" s="255">
        <v>7</v>
      </c>
      <c r="F15" s="255">
        <v>4</v>
      </c>
      <c r="G15" s="256">
        <v>0</v>
      </c>
      <c r="H15" s="256">
        <v>0</v>
      </c>
      <c r="I15" s="256">
        <v>4</v>
      </c>
      <c r="J15" s="256">
        <v>3</v>
      </c>
      <c r="K15" s="256">
        <v>3</v>
      </c>
      <c r="L15" s="256">
        <v>1</v>
      </c>
      <c r="M15" s="257">
        <v>0</v>
      </c>
      <c r="N15" s="258">
        <v>0</v>
      </c>
      <c r="O15" s="259">
        <v>0</v>
      </c>
      <c r="P15" s="260">
        <v>0</v>
      </c>
      <c r="Q15" s="253"/>
      <c r="R15" s="228"/>
      <c r="S15" s="230"/>
    </row>
    <row r="16" spans="1:19" ht="16.5" thickBot="1">
      <c r="A16" s="261"/>
      <c r="B16" s="530"/>
      <c r="C16" s="531"/>
      <c r="D16" s="262" t="s">
        <v>22</v>
      </c>
      <c r="E16" s="255">
        <v>7</v>
      </c>
      <c r="F16" s="255">
        <v>0</v>
      </c>
      <c r="G16" s="263">
        <v>0</v>
      </c>
      <c r="H16" s="263">
        <v>0</v>
      </c>
      <c r="I16" s="263">
        <v>4</v>
      </c>
      <c r="J16" s="263">
        <v>0</v>
      </c>
      <c r="K16" s="263">
        <v>3</v>
      </c>
      <c r="L16" s="263">
        <v>0</v>
      </c>
      <c r="M16" s="257"/>
      <c r="N16" s="264"/>
      <c r="O16" s="265">
        <v>0</v>
      </c>
      <c r="P16" s="266"/>
      <c r="Q16" s="267">
        <v>7</v>
      </c>
      <c r="R16" s="228"/>
      <c r="S16" s="230"/>
    </row>
    <row r="17" spans="1:19" ht="16.5" thickBot="1">
      <c r="A17" s="227"/>
      <c r="B17" s="539" t="s">
        <v>24</v>
      </c>
      <c r="C17" s="546" t="s">
        <v>25</v>
      </c>
      <c r="D17" s="262" t="s">
        <v>21</v>
      </c>
      <c r="E17" s="255">
        <v>17</v>
      </c>
      <c r="F17" s="255">
        <v>19</v>
      </c>
      <c r="G17" s="263">
        <v>0</v>
      </c>
      <c r="H17" s="263">
        <v>0</v>
      </c>
      <c r="I17" s="263">
        <v>9</v>
      </c>
      <c r="J17" s="263">
        <v>8</v>
      </c>
      <c r="K17" s="263">
        <v>8</v>
      </c>
      <c r="L17" s="263">
        <v>11</v>
      </c>
      <c r="M17" s="257">
        <v>0</v>
      </c>
      <c r="N17" s="264">
        <v>0</v>
      </c>
      <c r="O17" s="259">
        <v>0</v>
      </c>
      <c r="P17" s="260">
        <v>0</v>
      </c>
      <c r="Q17" s="253"/>
      <c r="R17" s="228"/>
      <c r="S17" s="230"/>
    </row>
    <row r="18" spans="1:19" ht="16.5" thickBot="1">
      <c r="A18" s="261"/>
      <c r="B18" s="539"/>
      <c r="C18" s="546"/>
      <c r="D18" s="262" t="s">
        <v>22</v>
      </c>
      <c r="E18" s="255">
        <v>17</v>
      </c>
      <c r="F18" s="255">
        <v>76</v>
      </c>
      <c r="G18" s="263">
        <v>0</v>
      </c>
      <c r="H18" s="263">
        <v>0</v>
      </c>
      <c r="I18" s="263">
        <v>9</v>
      </c>
      <c r="J18" s="263">
        <v>32</v>
      </c>
      <c r="K18" s="263">
        <v>8</v>
      </c>
      <c r="L18" s="263">
        <v>44</v>
      </c>
      <c r="M18" s="257">
        <v>0</v>
      </c>
      <c r="N18" s="264">
        <v>0</v>
      </c>
      <c r="O18" s="265"/>
      <c r="P18" s="266"/>
      <c r="Q18" s="267">
        <v>7.1538461538461542</v>
      </c>
      <c r="R18" s="228"/>
      <c r="S18" s="230"/>
    </row>
    <row r="19" spans="1:19" ht="16.5" thickBot="1">
      <c r="A19" s="227"/>
      <c r="B19" s="539"/>
      <c r="C19" s="531" t="s">
        <v>26</v>
      </c>
      <c r="D19" s="262" t="s">
        <v>21</v>
      </c>
      <c r="E19" s="255">
        <v>14</v>
      </c>
      <c r="F19" s="255">
        <v>45</v>
      </c>
      <c r="G19" s="263">
        <v>0</v>
      </c>
      <c r="H19" s="263">
        <v>2</v>
      </c>
      <c r="I19" s="263">
        <v>11</v>
      </c>
      <c r="J19" s="263">
        <v>31</v>
      </c>
      <c r="K19" s="263">
        <v>3</v>
      </c>
      <c r="L19" s="263">
        <v>12</v>
      </c>
      <c r="M19" s="257">
        <v>0</v>
      </c>
      <c r="N19" s="264">
        <v>0</v>
      </c>
      <c r="O19" s="259">
        <v>2</v>
      </c>
      <c r="P19" s="260">
        <v>0</v>
      </c>
      <c r="Q19" s="253"/>
      <c r="R19" s="228"/>
      <c r="S19" s="230"/>
    </row>
    <row r="20" spans="1:19" ht="16.5" thickBot="1">
      <c r="A20" s="261"/>
      <c r="B20" s="539"/>
      <c r="C20" s="531"/>
      <c r="D20" s="262" t="s">
        <v>22</v>
      </c>
      <c r="E20" s="255">
        <v>10</v>
      </c>
      <c r="F20" s="255">
        <v>45</v>
      </c>
      <c r="G20" s="263">
        <v>0</v>
      </c>
      <c r="H20" s="263">
        <v>2</v>
      </c>
      <c r="I20" s="263">
        <v>8</v>
      </c>
      <c r="J20" s="263">
        <v>31</v>
      </c>
      <c r="K20" s="263">
        <v>2</v>
      </c>
      <c r="L20" s="263">
        <v>12</v>
      </c>
      <c r="M20" s="257">
        <v>0</v>
      </c>
      <c r="N20" s="264">
        <v>0</v>
      </c>
      <c r="O20" s="265"/>
      <c r="P20" s="266"/>
      <c r="Q20" s="267">
        <v>4.916666666666667</v>
      </c>
      <c r="R20" s="228"/>
      <c r="S20" s="230"/>
    </row>
    <row r="21" spans="1:19" ht="16.5" thickBot="1">
      <c r="A21" s="227"/>
      <c r="B21" s="539"/>
      <c r="C21" s="531" t="s">
        <v>27</v>
      </c>
      <c r="D21" s="262" t="s">
        <v>21</v>
      </c>
      <c r="E21" s="255">
        <v>12</v>
      </c>
      <c r="F21" s="255">
        <v>65</v>
      </c>
      <c r="G21" s="263">
        <v>0</v>
      </c>
      <c r="H21" s="263">
        <v>0</v>
      </c>
      <c r="I21" s="263">
        <v>8</v>
      </c>
      <c r="J21" s="263">
        <v>29</v>
      </c>
      <c r="K21" s="263">
        <v>4</v>
      </c>
      <c r="L21" s="263">
        <v>36</v>
      </c>
      <c r="M21" s="257">
        <v>0</v>
      </c>
      <c r="N21" s="264">
        <v>0</v>
      </c>
      <c r="O21" s="259">
        <v>2</v>
      </c>
      <c r="P21" s="260">
        <v>0</v>
      </c>
      <c r="Q21" s="253"/>
      <c r="R21" s="228"/>
      <c r="S21" s="230"/>
    </row>
    <row r="22" spans="1:19" ht="16.5" thickBot="1">
      <c r="A22" s="261"/>
      <c r="B22" s="539"/>
      <c r="C22" s="531"/>
      <c r="D22" s="262" t="s">
        <v>22</v>
      </c>
      <c r="E22" s="255">
        <v>12</v>
      </c>
      <c r="F22" s="255">
        <v>65</v>
      </c>
      <c r="G22" s="263">
        <v>0</v>
      </c>
      <c r="H22" s="263">
        <v>0</v>
      </c>
      <c r="I22" s="263">
        <v>8</v>
      </c>
      <c r="J22" s="263">
        <v>29</v>
      </c>
      <c r="K22" s="263">
        <v>4</v>
      </c>
      <c r="L22" s="263">
        <v>36</v>
      </c>
      <c r="M22" s="257"/>
      <c r="N22" s="264"/>
      <c r="O22" s="265"/>
      <c r="P22" s="266"/>
      <c r="Q22" s="267">
        <v>19.25</v>
      </c>
      <c r="R22" s="228"/>
      <c r="S22" s="230"/>
    </row>
    <row r="23" spans="1:19" ht="16.5" thickBot="1">
      <c r="A23" s="227"/>
      <c r="B23" s="539"/>
      <c r="C23" s="531" t="s">
        <v>28</v>
      </c>
      <c r="D23" s="262" t="s">
        <v>21</v>
      </c>
      <c r="E23" s="255">
        <v>7</v>
      </c>
      <c r="F23" s="255">
        <v>0</v>
      </c>
      <c r="G23" s="263">
        <v>0</v>
      </c>
      <c r="H23" s="263">
        <v>0</v>
      </c>
      <c r="I23" s="263">
        <v>4</v>
      </c>
      <c r="J23" s="263">
        <v>0</v>
      </c>
      <c r="K23" s="263">
        <v>3</v>
      </c>
      <c r="L23" s="263">
        <v>0</v>
      </c>
      <c r="M23" s="257"/>
      <c r="N23" s="264"/>
      <c r="O23" s="259">
        <v>0</v>
      </c>
      <c r="P23" s="260">
        <v>0</v>
      </c>
      <c r="Q23" s="253"/>
      <c r="R23" s="228"/>
      <c r="S23" s="230"/>
    </row>
    <row r="24" spans="1:19" ht="16.5" thickBot="1">
      <c r="A24" s="261"/>
      <c r="B24" s="539"/>
      <c r="C24" s="531"/>
      <c r="D24" s="262" t="s">
        <v>22</v>
      </c>
      <c r="E24" s="255">
        <v>7</v>
      </c>
      <c r="F24" s="255">
        <v>0</v>
      </c>
      <c r="G24" s="263">
        <v>0</v>
      </c>
      <c r="H24" s="263">
        <v>0</v>
      </c>
      <c r="I24" s="263">
        <v>4</v>
      </c>
      <c r="J24" s="263">
        <v>0</v>
      </c>
      <c r="K24" s="263">
        <v>3</v>
      </c>
      <c r="L24" s="263">
        <v>0</v>
      </c>
      <c r="M24" s="268"/>
      <c r="N24" s="269"/>
      <c r="O24" s="252"/>
      <c r="P24" s="253"/>
      <c r="Q24" s="267">
        <v>7</v>
      </c>
      <c r="R24" s="228"/>
      <c r="S24" s="230"/>
    </row>
    <row r="25" spans="1:19" ht="16.5" thickBot="1">
      <c r="A25" s="227"/>
      <c r="B25" s="539" t="s">
        <v>29</v>
      </c>
      <c r="C25" s="531" t="s">
        <v>30</v>
      </c>
      <c r="D25" s="262" t="s">
        <v>21</v>
      </c>
      <c r="E25" s="255">
        <v>40</v>
      </c>
      <c r="F25" s="255">
        <v>99</v>
      </c>
      <c r="G25" s="263">
        <v>0</v>
      </c>
      <c r="H25" s="263">
        <v>0</v>
      </c>
      <c r="I25" s="263">
        <v>20</v>
      </c>
      <c r="J25" s="263">
        <v>42</v>
      </c>
      <c r="K25" s="263">
        <v>19</v>
      </c>
      <c r="L25" s="270">
        <v>57</v>
      </c>
      <c r="M25" s="271">
        <v>1</v>
      </c>
      <c r="N25" s="272">
        <v>0</v>
      </c>
      <c r="O25" s="259">
        <v>6</v>
      </c>
      <c r="P25" s="260">
        <v>0</v>
      </c>
      <c r="Q25" s="253"/>
      <c r="R25" s="228"/>
      <c r="S25" s="230"/>
    </row>
    <row r="26" spans="1:19" ht="15.75" thickBot="1">
      <c r="A26" s="261"/>
      <c r="B26" s="539"/>
      <c r="C26" s="531"/>
      <c r="D26" s="262" t="s">
        <v>22</v>
      </c>
      <c r="E26" s="255">
        <v>400</v>
      </c>
      <c r="F26" s="255">
        <v>2970</v>
      </c>
      <c r="G26" s="263">
        <v>0</v>
      </c>
      <c r="H26" s="263">
        <v>0</v>
      </c>
      <c r="I26" s="263">
        <v>200</v>
      </c>
      <c r="J26" s="263">
        <v>1260</v>
      </c>
      <c r="K26" s="263">
        <v>190</v>
      </c>
      <c r="L26" s="270">
        <v>1710</v>
      </c>
      <c r="M26" s="263">
        <v>10</v>
      </c>
      <c r="N26" s="273">
        <v>0</v>
      </c>
      <c r="O26" s="252"/>
      <c r="P26" s="253"/>
      <c r="Q26" s="267">
        <v>33.700000000000003</v>
      </c>
      <c r="R26" s="236"/>
      <c r="S26" s="230"/>
    </row>
    <row r="27" spans="1:19" ht="16.5" thickBot="1">
      <c r="A27" s="227"/>
      <c r="B27" s="539"/>
      <c r="C27" s="531" t="s">
        <v>31</v>
      </c>
      <c r="D27" s="262" t="s">
        <v>21</v>
      </c>
      <c r="E27" s="255">
        <v>0</v>
      </c>
      <c r="F27" s="255">
        <v>0</v>
      </c>
      <c r="G27" s="263">
        <v>0</v>
      </c>
      <c r="H27" s="263">
        <v>0</v>
      </c>
      <c r="I27" s="263">
        <v>0</v>
      </c>
      <c r="J27" s="263">
        <v>0</v>
      </c>
      <c r="K27" s="263">
        <v>0</v>
      </c>
      <c r="L27" s="270">
        <v>0</v>
      </c>
      <c r="M27" s="270">
        <v>0</v>
      </c>
      <c r="N27" s="270">
        <v>0</v>
      </c>
      <c r="O27" s="259">
        <v>0</v>
      </c>
      <c r="P27" s="260">
        <v>0</v>
      </c>
      <c r="Q27" s="253"/>
      <c r="R27" s="228"/>
      <c r="S27" s="230"/>
    </row>
    <row r="28" spans="1:19" ht="16.5" thickBot="1">
      <c r="A28" s="261"/>
      <c r="B28" s="539"/>
      <c r="C28" s="531"/>
      <c r="D28" s="262" t="s">
        <v>22</v>
      </c>
      <c r="E28" s="255">
        <v>0</v>
      </c>
      <c r="F28" s="255">
        <v>0</v>
      </c>
      <c r="G28" s="263">
        <v>0</v>
      </c>
      <c r="H28" s="263">
        <v>0</v>
      </c>
      <c r="I28" s="263">
        <v>0</v>
      </c>
      <c r="J28" s="263">
        <v>0</v>
      </c>
      <c r="K28" s="263">
        <v>0</v>
      </c>
      <c r="L28" s="270">
        <v>0</v>
      </c>
      <c r="M28" s="270">
        <v>0</v>
      </c>
      <c r="N28" s="270">
        <v>0</v>
      </c>
      <c r="O28" s="274"/>
      <c r="P28" s="253"/>
      <c r="Q28" s="267">
        <v>0</v>
      </c>
      <c r="R28" s="228"/>
      <c r="S28" s="230"/>
    </row>
    <row r="29" spans="1:19" ht="15.75" thickBot="1">
      <c r="A29" s="227"/>
      <c r="B29" s="530" t="s">
        <v>32</v>
      </c>
      <c r="C29" s="531"/>
      <c r="D29" s="262" t="s">
        <v>21</v>
      </c>
      <c r="E29" s="255">
        <v>0</v>
      </c>
      <c r="F29" s="255">
        <v>4</v>
      </c>
      <c r="G29" s="263">
        <v>0</v>
      </c>
      <c r="H29" s="263">
        <v>0</v>
      </c>
      <c r="I29" s="263">
        <v>0</v>
      </c>
      <c r="J29" s="263">
        <v>0</v>
      </c>
      <c r="K29" s="263">
        <v>0</v>
      </c>
      <c r="L29" s="263">
        <v>4</v>
      </c>
      <c r="M29" s="275"/>
      <c r="N29" s="276"/>
      <c r="O29" s="259">
        <v>0</v>
      </c>
      <c r="P29" s="260">
        <v>0</v>
      </c>
      <c r="Q29" s="267"/>
      <c r="R29" s="277"/>
      <c r="S29" s="230"/>
    </row>
    <row r="30" spans="1:19" ht="16.5" thickBot="1">
      <c r="A30" s="227"/>
      <c r="B30" s="530" t="s">
        <v>33</v>
      </c>
      <c r="C30" s="531"/>
      <c r="D30" s="262" t="s">
        <v>21</v>
      </c>
      <c r="E30" s="255">
        <v>0</v>
      </c>
      <c r="F30" s="255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78"/>
      <c r="N30" s="264"/>
      <c r="O30" s="259">
        <v>0</v>
      </c>
      <c r="P30" s="260">
        <v>0</v>
      </c>
      <c r="Q30" s="267"/>
      <c r="R30" s="228"/>
      <c r="S30" s="230"/>
    </row>
    <row r="31" spans="1:19" ht="16.5" thickBot="1">
      <c r="A31" s="227"/>
      <c r="B31" s="530" t="s">
        <v>34</v>
      </c>
      <c r="C31" s="531"/>
      <c r="D31" s="262" t="s">
        <v>21</v>
      </c>
      <c r="E31" s="255">
        <v>0</v>
      </c>
      <c r="F31" s="255">
        <v>2</v>
      </c>
      <c r="G31" s="263">
        <v>0</v>
      </c>
      <c r="H31" s="263">
        <v>0</v>
      </c>
      <c r="I31" s="263">
        <v>0</v>
      </c>
      <c r="J31" s="263">
        <v>1</v>
      </c>
      <c r="K31" s="263">
        <v>0</v>
      </c>
      <c r="L31" s="270">
        <v>1</v>
      </c>
      <c r="M31" s="278"/>
      <c r="N31" s="264"/>
      <c r="O31" s="259">
        <v>0</v>
      </c>
      <c r="P31" s="260">
        <v>0</v>
      </c>
      <c r="Q31" s="267">
        <v>2</v>
      </c>
      <c r="R31" s="228"/>
      <c r="S31" s="230"/>
    </row>
    <row r="32" spans="1:19" ht="15.75" thickBot="1">
      <c r="A32" s="227"/>
      <c r="B32" s="530" t="s">
        <v>35</v>
      </c>
      <c r="C32" s="279" t="s">
        <v>36</v>
      </c>
      <c r="D32" s="262" t="s">
        <v>21</v>
      </c>
      <c r="E32" s="255">
        <v>0</v>
      </c>
      <c r="F32" s="255"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</v>
      </c>
      <c r="L32" s="270">
        <v>0</v>
      </c>
      <c r="M32" s="278"/>
      <c r="N32" s="264"/>
      <c r="O32" s="259">
        <v>0</v>
      </c>
      <c r="P32" s="260">
        <v>0</v>
      </c>
      <c r="Q32" s="267">
        <v>0</v>
      </c>
      <c r="R32" s="280"/>
      <c r="S32" s="230"/>
    </row>
    <row r="33" spans="1:19" ht="16.5" thickBot="1">
      <c r="A33" s="227"/>
      <c r="B33" s="530"/>
      <c r="C33" s="279" t="s">
        <v>37</v>
      </c>
      <c r="D33" s="262" t="s">
        <v>21</v>
      </c>
      <c r="E33" s="255">
        <v>0</v>
      </c>
      <c r="F33" s="255">
        <v>0</v>
      </c>
      <c r="G33" s="263">
        <v>0</v>
      </c>
      <c r="H33" s="263">
        <v>0</v>
      </c>
      <c r="I33" s="263">
        <v>0</v>
      </c>
      <c r="J33" s="263">
        <v>0</v>
      </c>
      <c r="K33" s="263">
        <v>0</v>
      </c>
      <c r="L33" s="270">
        <v>0</v>
      </c>
      <c r="M33" s="278"/>
      <c r="N33" s="264"/>
      <c r="O33" s="259">
        <v>0</v>
      </c>
      <c r="P33" s="260">
        <v>0</v>
      </c>
      <c r="Q33" s="267"/>
      <c r="R33" s="228"/>
      <c r="S33" s="230"/>
    </row>
    <row r="34" spans="1:19" ht="16.5" thickBot="1">
      <c r="A34" s="227"/>
      <c r="B34" s="532"/>
      <c r="C34" s="281" t="s">
        <v>38</v>
      </c>
      <c r="D34" s="250" t="s">
        <v>21</v>
      </c>
      <c r="E34" s="255">
        <v>0</v>
      </c>
      <c r="F34" s="255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3">
        <v>0</v>
      </c>
      <c r="M34" s="284"/>
      <c r="N34" s="285"/>
      <c r="O34" s="259">
        <v>0</v>
      </c>
      <c r="P34" s="286">
        <v>0</v>
      </c>
      <c r="Q34" s="267"/>
      <c r="R34" s="228"/>
      <c r="S34" s="230"/>
    </row>
    <row r="35" spans="1:19" ht="15.75" thickBot="1">
      <c r="A35" s="227"/>
      <c r="B35" s="287"/>
      <c r="C35" s="287"/>
      <c r="D35" s="229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59"/>
      <c r="P35" s="280"/>
      <c r="Q35" s="280"/>
      <c r="R35" s="280"/>
      <c r="S35" s="230"/>
    </row>
    <row r="36" spans="1:19" ht="15.75">
      <c r="A36" s="227"/>
      <c r="B36" s="228"/>
      <c r="C36" s="228"/>
      <c r="D36" s="533" t="s">
        <v>39</v>
      </c>
      <c r="E36" s="534"/>
      <c r="F36" s="533" t="s">
        <v>40</v>
      </c>
      <c r="G36" s="537"/>
      <c r="H36" s="534" t="s">
        <v>41</v>
      </c>
      <c r="I36" s="534"/>
      <c r="J36" s="537"/>
      <c r="K36" s="228"/>
      <c r="L36" s="228"/>
      <c r="M36" s="519" t="s">
        <v>42</v>
      </c>
      <c r="N36" s="520"/>
      <c r="O36" s="288" t="s">
        <v>43</v>
      </c>
      <c r="P36" s="228"/>
      <c r="Q36" s="228"/>
      <c r="R36" s="228"/>
      <c r="S36" s="230"/>
    </row>
    <row r="37" spans="1:19" ht="16.5" thickBot="1">
      <c r="A37" s="227"/>
      <c r="B37" s="228"/>
      <c r="C37" s="228"/>
      <c r="D37" s="535"/>
      <c r="E37" s="536"/>
      <c r="F37" s="535"/>
      <c r="G37" s="538"/>
      <c r="H37" s="536"/>
      <c r="I37" s="536"/>
      <c r="J37" s="538"/>
      <c r="K37" s="228"/>
      <c r="L37" s="228"/>
      <c r="M37" s="289" t="s">
        <v>44</v>
      </c>
      <c r="N37" s="262"/>
      <c r="O37" s="263">
        <v>0</v>
      </c>
      <c r="P37" s="228"/>
      <c r="Q37" s="228"/>
      <c r="R37" s="228"/>
      <c r="S37" s="230"/>
    </row>
    <row r="38" spans="1:19" ht="30.75" thickBot="1">
      <c r="A38" s="227"/>
      <c r="B38" s="228"/>
      <c r="C38" s="228"/>
      <c r="D38" s="290" t="s">
        <v>21</v>
      </c>
      <c r="E38" s="291" t="s">
        <v>22</v>
      </c>
      <c r="F38" s="292" t="s">
        <v>43</v>
      </c>
      <c r="G38" s="293" t="s">
        <v>45</v>
      </c>
      <c r="H38" s="294" t="s">
        <v>46</v>
      </c>
      <c r="I38" s="295" t="s">
        <v>47</v>
      </c>
      <c r="J38" s="296" t="s">
        <v>48</v>
      </c>
      <c r="K38" s="228"/>
      <c r="L38" s="228"/>
      <c r="M38" s="297" t="s">
        <v>49</v>
      </c>
      <c r="N38" s="282"/>
      <c r="O38" s="263">
        <v>0</v>
      </c>
      <c r="P38" s="228"/>
      <c r="Q38" s="228"/>
      <c r="R38" s="228"/>
      <c r="S38" s="230"/>
    </row>
    <row r="39" spans="1:19" ht="16.5" thickBot="1">
      <c r="A39" s="227"/>
      <c r="B39" s="228"/>
      <c r="C39" s="228"/>
      <c r="D39" s="298">
        <v>2</v>
      </c>
      <c r="E39" s="299">
        <v>2</v>
      </c>
      <c r="F39" s="299">
        <v>16</v>
      </c>
      <c r="G39" s="300">
        <v>227</v>
      </c>
      <c r="H39" s="301">
        <v>2</v>
      </c>
      <c r="I39" s="302">
        <v>1</v>
      </c>
      <c r="J39" s="303">
        <v>0</v>
      </c>
      <c r="K39" s="228"/>
      <c r="L39" s="228"/>
      <c r="M39" s="228"/>
      <c r="N39" s="228"/>
      <c r="O39" s="228"/>
      <c r="P39" s="228"/>
      <c r="Q39" s="228"/>
      <c r="R39" s="228"/>
      <c r="S39" s="230"/>
    </row>
    <row r="40" spans="1:19" ht="16.5" thickBot="1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30"/>
    </row>
    <row r="41" spans="1:19" ht="16.5" thickBot="1">
      <c r="A41" s="227"/>
      <c r="B41" s="521" t="s">
        <v>50</v>
      </c>
      <c r="C41" s="522"/>
      <c r="D41" s="525" t="s">
        <v>51</v>
      </c>
      <c r="E41" s="526"/>
      <c r="F41" s="527" t="s">
        <v>52</v>
      </c>
      <c r="G41" s="528"/>
      <c r="H41" s="526" t="s">
        <v>53</v>
      </c>
      <c r="I41" s="526"/>
      <c r="J41" s="525" t="s">
        <v>54</v>
      </c>
      <c r="K41" s="529"/>
      <c r="L41" s="228"/>
      <c r="M41" s="228"/>
      <c r="N41" s="228"/>
      <c r="O41" s="228"/>
      <c r="P41" s="228"/>
      <c r="Q41" s="228"/>
      <c r="R41" s="228"/>
      <c r="S41" s="230"/>
    </row>
    <row r="42" spans="1:19" ht="16.5" thickBot="1">
      <c r="A42" s="227"/>
      <c r="B42" s="523"/>
      <c r="C42" s="524"/>
      <c r="D42" s="305" t="s">
        <v>55</v>
      </c>
      <c r="E42" s="306" t="s">
        <v>56</v>
      </c>
      <c r="F42" s="307" t="s">
        <v>55</v>
      </c>
      <c r="G42" s="306" t="s">
        <v>56</v>
      </c>
      <c r="H42" s="304" t="s">
        <v>55</v>
      </c>
      <c r="I42" s="308" t="s">
        <v>56</v>
      </c>
      <c r="J42" s="305" t="s">
        <v>55</v>
      </c>
      <c r="K42" s="309" t="s">
        <v>56</v>
      </c>
      <c r="L42" s="310"/>
      <c r="M42" s="228"/>
      <c r="N42" s="228"/>
      <c r="O42" s="498" t="s">
        <v>57</v>
      </c>
      <c r="P42" s="498"/>
      <c r="Q42" s="311">
        <v>8</v>
      </c>
      <c r="R42" s="228"/>
      <c r="S42" s="230"/>
    </row>
    <row r="43" spans="1:19" ht="16.5" thickBot="1">
      <c r="A43" s="227"/>
      <c r="B43" s="512" t="s">
        <v>58</v>
      </c>
      <c r="C43" s="513"/>
      <c r="D43" s="312">
        <v>2</v>
      </c>
      <c r="E43" s="256">
        <v>0</v>
      </c>
      <c r="F43" s="256">
        <v>61</v>
      </c>
      <c r="G43" s="256">
        <v>3</v>
      </c>
      <c r="H43" s="256">
        <v>41</v>
      </c>
      <c r="I43" s="313">
        <v>5</v>
      </c>
      <c r="J43" s="314">
        <v>104</v>
      </c>
      <c r="K43" s="314">
        <v>8</v>
      </c>
      <c r="L43" s="310"/>
      <c r="M43" s="228"/>
      <c r="N43" s="229"/>
      <c r="O43" s="499" t="s">
        <v>59</v>
      </c>
      <c r="P43" s="499"/>
      <c r="Q43" s="315">
        <v>0</v>
      </c>
      <c r="R43" s="229"/>
      <c r="S43" s="230"/>
    </row>
    <row r="44" spans="1:19" ht="16.5" thickBot="1">
      <c r="A44" s="227"/>
      <c r="B44" s="508" t="s">
        <v>60</v>
      </c>
      <c r="C44" s="509"/>
      <c r="D44" s="316"/>
      <c r="E44" s="317"/>
      <c r="F44" s="318">
        <v>0</v>
      </c>
      <c r="G44" s="318">
        <v>0</v>
      </c>
      <c r="H44" s="318">
        <v>0</v>
      </c>
      <c r="I44" s="319">
        <v>0</v>
      </c>
      <c r="J44" s="314">
        <v>0</v>
      </c>
      <c r="K44" s="314">
        <v>0</v>
      </c>
      <c r="L44" s="310"/>
      <c r="M44" s="228"/>
      <c r="N44" s="229"/>
      <c r="O44" s="499" t="s">
        <v>61</v>
      </c>
      <c r="P44" s="499"/>
      <c r="Q44" s="315">
        <v>8</v>
      </c>
      <c r="R44" s="229"/>
      <c r="S44" s="230"/>
    </row>
    <row r="45" spans="1:19" ht="16.5" thickBot="1">
      <c r="A45" s="227"/>
      <c r="B45" s="510" t="s">
        <v>11</v>
      </c>
      <c r="C45" s="511"/>
      <c r="D45" s="320">
        <v>2</v>
      </c>
      <c r="E45" s="320">
        <v>0</v>
      </c>
      <c r="F45" s="321">
        <v>61</v>
      </c>
      <c r="G45" s="321">
        <v>3</v>
      </c>
      <c r="H45" s="321">
        <v>41</v>
      </c>
      <c r="I45" s="321">
        <v>5</v>
      </c>
      <c r="J45" s="321">
        <v>104</v>
      </c>
      <c r="K45" s="321">
        <v>8</v>
      </c>
      <c r="L45" s="310"/>
      <c r="M45" s="228"/>
      <c r="N45" s="229"/>
      <c r="O45" s="229"/>
      <c r="P45" s="229"/>
      <c r="Q45" s="229"/>
      <c r="R45" s="229"/>
      <c r="S45" s="230"/>
    </row>
    <row r="46" spans="1:19" ht="16.5" thickBot="1">
      <c r="A46" s="227"/>
      <c r="B46" s="512" t="s">
        <v>62</v>
      </c>
      <c r="C46" s="513"/>
      <c r="D46" s="229">
        <v>0</v>
      </c>
      <c r="E46" s="271">
        <v>0</v>
      </c>
      <c r="F46" s="271">
        <v>49</v>
      </c>
      <c r="G46" s="271">
        <v>1</v>
      </c>
      <c r="H46" s="271">
        <v>38</v>
      </c>
      <c r="I46" s="322">
        <v>1</v>
      </c>
      <c r="J46" s="314">
        <v>87</v>
      </c>
      <c r="K46" s="314">
        <v>2</v>
      </c>
      <c r="L46" s="310"/>
      <c r="M46" s="228"/>
      <c r="N46" s="229"/>
      <c r="O46" s="229"/>
      <c r="P46" s="229"/>
      <c r="Q46" s="229"/>
      <c r="R46" s="229"/>
      <c r="S46" s="230"/>
    </row>
    <row r="47" spans="1:19" ht="16.5" thickBot="1">
      <c r="A47" s="227"/>
      <c r="B47" s="514" t="s">
        <v>63</v>
      </c>
      <c r="C47" s="515"/>
      <c r="D47" s="323">
        <v>0</v>
      </c>
      <c r="E47" s="324">
        <v>0</v>
      </c>
      <c r="F47" s="282">
        <v>2</v>
      </c>
      <c r="G47" s="282">
        <v>4</v>
      </c>
      <c r="H47" s="282">
        <v>11</v>
      </c>
      <c r="I47" s="283">
        <v>16</v>
      </c>
      <c r="J47" s="314">
        <v>13</v>
      </c>
      <c r="K47" s="314">
        <v>20</v>
      </c>
      <c r="L47" s="310" t="s">
        <v>64</v>
      </c>
      <c r="M47" s="228"/>
      <c r="N47" s="325"/>
      <c r="O47" s="325"/>
      <c r="P47" s="325"/>
      <c r="Q47" s="326"/>
      <c r="R47" s="326"/>
      <c r="S47" s="230"/>
    </row>
    <row r="48" spans="1:19" ht="16.5" thickBot="1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30"/>
    </row>
    <row r="49" spans="1:19" ht="16.5" thickBot="1">
      <c r="A49" s="227"/>
      <c r="B49" s="516" t="s">
        <v>65</v>
      </c>
      <c r="C49" s="517"/>
      <c r="D49" s="517"/>
      <c r="E49" s="517"/>
      <c r="F49" s="517"/>
      <c r="G49" s="518"/>
      <c r="H49" s="327" t="s">
        <v>43</v>
      </c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30"/>
    </row>
    <row r="50" spans="1:19" ht="16.5" thickBot="1">
      <c r="A50" s="227"/>
      <c r="B50" s="500" t="s">
        <v>66</v>
      </c>
      <c r="C50" s="501"/>
      <c r="D50" s="501"/>
      <c r="E50" s="501"/>
      <c r="F50" s="501"/>
      <c r="G50" s="502"/>
      <c r="H50" s="328">
        <v>9</v>
      </c>
      <c r="I50" s="228"/>
      <c r="J50" s="503" t="s">
        <v>67</v>
      </c>
      <c r="K50" s="503"/>
      <c r="L50" s="503"/>
      <c r="M50" s="503"/>
      <c r="N50" s="329" t="s">
        <v>43</v>
      </c>
      <c r="O50" s="228"/>
      <c r="P50" s="228"/>
      <c r="Q50" s="228"/>
      <c r="R50" s="228"/>
      <c r="S50" s="230"/>
    </row>
    <row r="51" spans="1:19" ht="16.5" thickBot="1">
      <c r="A51" s="227"/>
      <c r="B51" s="504" t="s">
        <v>68</v>
      </c>
      <c r="C51" s="505"/>
      <c r="D51" s="505"/>
      <c r="E51" s="505"/>
      <c r="F51" s="505"/>
      <c r="G51" s="506"/>
      <c r="H51" s="328">
        <v>10</v>
      </c>
      <c r="I51" s="228"/>
      <c r="J51" s="507" t="s">
        <v>69</v>
      </c>
      <c r="K51" s="507"/>
      <c r="L51" s="507"/>
      <c r="M51" s="507"/>
      <c r="N51" s="330">
        <v>88</v>
      </c>
      <c r="O51" s="228"/>
      <c r="P51" s="228"/>
      <c r="Q51" s="228"/>
      <c r="R51" s="228"/>
      <c r="S51" s="230"/>
    </row>
    <row r="52" spans="1:19" ht="16.5" thickBot="1">
      <c r="A52" s="227"/>
      <c r="B52" s="504" t="s">
        <v>70</v>
      </c>
      <c r="C52" s="505"/>
      <c r="D52" s="505"/>
      <c r="E52" s="505"/>
      <c r="F52" s="505"/>
      <c r="G52" s="506"/>
      <c r="H52" s="328">
        <v>4</v>
      </c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30"/>
    </row>
    <row r="53" spans="1:19" ht="15.75">
      <c r="A53" s="227"/>
      <c r="B53" s="504" t="s">
        <v>71</v>
      </c>
      <c r="C53" s="505"/>
      <c r="D53" s="505"/>
      <c r="E53" s="505"/>
      <c r="F53" s="505"/>
      <c r="G53" s="506"/>
      <c r="H53" s="260">
        <v>0</v>
      </c>
      <c r="I53" s="228"/>
      <c r="J53" s="228"/>
      <c r="K53" s="570" t="s">
        <v>72</v>
      </c>
      <c r="L53" s="570"/>
      <c r="M53" s="570"/>
      <c r="N53" s="247"/>
      <c r="O53" s="228"/>
      <c r="P53" s="228"/>
      <c r="Q53" s="228"/>
      <c r="R53" s="228"/>
      <c r="S53" s="230"/>
    </row>
    <row r="54" spans="1:19" ht="16.5" thickBot="1">
      <c r="A54" s="227"/>
      <c r="B54" s="504" t="s">
        <v>73</v>
      </c>
      <c r="C54" s="505"/>
      <c r="D54" s="505"/>
      <c r="E54" s="505"/>
      <c r="F54" s="505"/>
      <c r="G54" s="506"/>
      <c r="H54" s="260"/>
      <c r="I54" s="228"/>
      <c r="J54" s="228"/>
      <c r="K54" s="571" t="s">
        <v>74</v>
      </c>
      <c r="L54" s="571"/>
      <c r="M54" s="571"/>
      <c r="N54" s="331"/>
      <c r="O54" s="228"/>
      <c r="P54" s="228"/>
      <c r="Q54" s="228"/>
      <c r="R54" s="228"/>
      <c r="S54" s="230"/>
    </row>
    <row r="55" spans="1:19" ht="16.5" thickBot="1">
      <c r="A55" s="227"/>
      <c r="B55" s="572" t="s">
        <v>75</v>
      </c>
      <c r="C55" s="573"/>
      <c r="D55" s="573"/>
      <c r="E55" s="573"/>
      <c r="F55" s="573"/>
      <c r="G55" s="574"/>
      <c r="H55" s="260">
        <v>0</v>
      </c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30"/>
    </row>
    <row r="56" spans="1:19" ht="15.75" thickBot="1">
      <c r="A56" s="332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4"/>
    </row>
  </sheetData>
  <mergeCells count="56">
    <mergeCell ref="B53:G53"/>
    <mergeCell ref="K53:M53"/>
    <mergeCell ref="B54:G54"/>
    <mergeCell ref="K54:M54"/>
    <mergeCell ref="B55:G55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15:C16"/>
    <mergeCell ref="B13:C14"/>
    <mergeCell ref="B17:B24"/>
    <mergeCell ref="C17:C18"/>
    <mergeCell ref="C19:C20"/>
    <mergeCell ref="C21:C22"/>
    <mergeCell ref="C23:C24"/>
    <mergeCell ref="B25:B28"/>
    <mergeCell ref="C25:C26"/>
    <mergeCell ref="C27:C28"/>
    <mergeCell ref="B29:C29"/>
    <mergeCell ref="B30:C30"/>
    <mergeCell ref="B31:C31"/>
    <mergeCell ref="B32:B34"/>
    <mergeCell ref="D36:E37"/>
    <mergeCell ref="F36:G37"/>
    <mergeCell ref="H36:J37"/>
    <mergeCell ref="M36:N36"/>
    <mergeCell ref="B43:C43"/>
    <mergeCell ref="B41:C42"/>
    <mergeCell ref="D41:E41"/>
    <mergeCell ref="F41:G41"/>
    <mergeCell ref="H41:I41"/>
    <mergeCell ref="J41:K41"/>
    <mergeCell ref="B51:G51"/>
    <mergeCell ref="J51:M51"/>
    <mergeCell ref="B52:G52"/>
    <mergeCell ref="B44:C44"/>
    <mergeCell ref="B45:C45"/>
    <mergeCell ref="B46:C46"/>
    <mergeCell ref="B47:C47"/>
    <mergeCell ref="B49:G49"/>
    <mergeCell ref="O42:P42"/>
    <mergeCell ref="O43:P43"/>
    <mergeCell ref="O44:P44"/>
    <mergeCell ref="B50:G50"/>
    <mergeCell ref="J50:M5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CC12B-61E4-459D-945A-5E5C3ADEE067}">
  <dimension ref="A1:S56"/>
  <sheetViews>
    <sheetView topLeftCell="A4" workbookViewId="0">
      <selection activeCell="J12" sqref="J12"/>
    </sheetView>
  </sheetViews>
  <sheetFormatPr baseColWidth="10" defaultRowHeight="15"/>
  <sheetData>
    <row r="1" spans="1:19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21">
      <c r="A2" s="547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9"/>
    </row>
    <row r="3" spans="1:19" ht="18.75">
      <c r="A3" s="550" t="s">
        <v>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2"/>
    </row>
    <row r="4" spans="1:19" ht="15.75">
      <c r="A4" s="227"/>
      <c r="B4" s="228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568" t="s">
        <v>2</v>
      </c>
      <c r="Q4" s="569"/>
      <c r="R4" s="228"/>
      <c r="S4" s="230"/>
    </row>
    <row r="5" spans="1:19" ht="26.25">
      <c r="A5" s="553" t="s">
        <v>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5"/>
    </row>
    <row r="6" spans="1:19" ht="15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30"/>
    </row>
    <row r="7" spans="1:19" ht="15.75">
      <c r="A7" s="227"/>
      <c r="B7" s="231"/>
      <c r="C7" s="231"/>
      <c r="D7" s="232" t="s">
        <v>4</v>
      </c>
      <c r="E7" s="233"/>
      <c r="F7" s="231"/>
      <c r="G7" s="231"/>
      <c r="H7" s="231"/>
      <c r="I7" s="231"/>
      <c r="J7" s="228"/>
      <c r="K7" s="228"/>
      <c r="L7" s="228"/>
      <c r="M7" s="228"/>
      <c r="N7" s="228"/>
      <c r="O7" s="231" t="s">
        <v>5</v>
      </c>
      <c r="P7" s="234"/>
      <c r="Q7" s="235" t="s">
        <v>6</v>
      </c>
      <c r="R7" s="228"/>
      <c r="S7" s="230"/>
    </row>
    <row r="8" spans="1:19">
      <c r="A8" s="227"/>
      <c r="B8" s="236"/>
      <c r="C8" s="237"/>
      <c r="D8" s="238" t="s">
        <v>7</v>
      </c>
      <c r="E8" s="232"/>
      <c r="F8" s="236"/>
      <c r="G8" s="236"/>
      <c r="H8" s="236"/>
      <c r="I8" s="236"/>
      <c r="J8" s="236"/>
      <c r="K8" s="236"/>
      <c r="L8" s="236"/>
      <c r="M8" s="236"/>
      <c r="N8" s="236"/>
      <c r="O8" s="232" t="s">
        <v>8</v>
      </c>
      <c r="P8" s="239"/>
      <c r="Q8" s="236"/>
      <c r="R8" s="236"/>
      <c r="S8" s="240"/>
    </row>
    <row r="9" spans="1:19" ht="15.75" thickBot="1">
      <c r="A9" s="227"/>
      <c r="B9" s="236"/>
      <c r="C9" s="237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40"/>
    </row>
    <row r="10" spans="1:19" ht="15.75">
      <c r="A10" s="227"/>
      <c r="B10" s="556" t="s">
        <v>9</v>
      </c>
      <c r="C10" s="557"/>
      <c r="D10" s="557" t="s">
        <v>10</v>
      </c>
      <c r="E10" s="557" t="s">
        <v>11</v>
      </c>
      <c r="F10" s="557"/>
      <c r="G10" s="557" t="s">
        <v>12</v>
      </c>
      <c r="H10" s="557"/>
      <c r="I10" s="557" t="s">
        <v>13</v>
      </c>
      <c r="J10" s="557"/>
      <c r="K10" s="557" t="s">
        <v>14</v>
      </c>
      <c r="L10" s="557"/>
      <c r="M10" s="557" t="s">
        <v>15</v>
      </c>
      <c r="N10" s="562"/>
      <c r="O10" s="564" t="s">
        <v>16</v>
      </c>
      <c r="P10" s="537" t="s">
        <v>17</v>
      </c>
      <c r="Q10" s="537" t="s">
        <v>18</v>
      </c>
      <c r="R10" s="228"/>
      <c r="S10" s="230"/>
    </row>
    <row r="11" spans="1:19" ht="15.75">
      <c r="A11" s="227"/>
      <c r="B11" s="558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63"/>
      <c r="O11" s="565"/>
      <c r="P11" s="567"/>
      <c r="Q11" s="567"/>
      <c r="R11" s="228"/>
      <c r="S11" s="230"/>
    </row>
    <row r="12" spans="1:19" ht="30.75" thickBot="1">
      <c r="A12" s="227"/>
      <c r="B12" s="560"/>
      <c r="C12" s="561"/>
      <c r="D12" s="561"/>
      <c r="E12" s="242" t="s">
        <v>19</v>
      </c>
      <c r="F12" s="241" t="s">
        <v>20</v>
      </c>
      <c r="G12" s="242" t="s">
        <v>19</v>
      </c>
      <c r="H12" s="241" t="s">
        <v>20</v>
      </c>
      <c r="I12" s="242" t="s">
        <v>19</v>
      </c>
      <c r="J12" s="241" t="s">
        <v>20</v>
      </c>
      <c r="K12" s="242" t="s">
        <v>19</v>
      </c>
      <c r="L12" s="241" t="s">
        <v>20</v>
      </c>
      <c r="M12" s="242" t="s">
        <v>19</v>
      </c>
      <c r="N12" s="243" t="s">
        <v>20</v>
      </c>
      <c r="O12" s="566"/>
      <c r="P12" s="538"/>
      <c r="Q12" s="538"/>
      <c r="R12" s="228"/>
      <c r="S12" s="230"/>
    </row>
    <row r="13" spans="1:19" ht="16.5" thickBot="1">
      <c r="A13" s="227"/>
      <c r="B13" s="542" t="s">
        <v>11</v>
      </c>
      <c r="C13" s="543"/>
      <c r="D13" s="244" t="s">
        <v>21</v>
      </c>
      <c r="E13" s="245">
        <v>225</v>
      </c>
      <c r="F13" s="245">
        <v>713</v>
      </c>
      <c r="G13" s="246">
        <v>4</v>
      </c>
      <c r="H13" s="246">
        <v>7</v>
      </c>
      <c r="I13" s="246">
        <v>135</v>
      </c>
      <c r="J13" s="246">
        <v>324</v>
      </c>
      <c r="K13" s="246">
        <v>85</v>
      </c>
      <c r="L13" s="246">
        <v>379</v>
      </c>
      <c r="M13" s="246">
        <v>1</v>
      </c>
      <c r="N13" s="246">
        <v>3</v>
      </c>
      <c r="O13" s="247">
        <v>21</v>
      </c>
      <c r="P13" s="248">
        <v>0</v>
      </c>
      <c r="Q13" s="249">
        <v>204.31153846153845</v>
      </c>
      <c r="R13" s="228"/>
      <c r="S13" s="230"/>
    </row>
    <row r="14" spans="1:19" ht="16.5" thickBot="1">
      <c r="A14" s="227"/>
      <c r="B14" s="544"/>
      <c r="C14" s="545"/>
      <c r="D14" s="250" t="s">
        <v>22</v>
      </c>
      <c r="E14" s="245">
        <v>846</v>
      </c>
      <c r="F14" s="245">
        <v>6155</v>
      </c>
      <c r="G14" s="251">
        <v>13</v>
      </c>
      <c r="H14" s="251">
        <v>10</v>
      </c>
      <c r="I14" s="251">
        <v>518</v>
      </c>
      <c r="J14" s="251">
        <v>2274</v>
      </c>
      <c r="K14" s="251">
        <v>291</v>
      </c>
      <c r="L14" s="251">
        <v>3777</v>
      </c>
      <c r="M14" s="251">
        <v>10</v>
      </c>
      <c r="N14" s="251">
        <v>90</v>
      </c>
      <c r="O14" s="252"/>
      <c r="P14" s="253"/>
      <c r="Q14" s="254"/>
      <c r="R14" s="228"/>
      <c r="S14" s="230"/>
    </row>
    <row r="15" spans="1:19" ht="16.5" thickBot="1">
      <c r="A15" s="227"/>
      <c r="B15" s="540" t="s">
        <v>23</v>
      </c>
      <c r="C15" s="541"/>
      <c r="D15" s="244" t="s">
        <v>21</v>
      </c>
      <c r="E15" s="255">
        <v>16</v>
      </c>
      <c r="F15" s="255">
        <v>13</v>
      </c>
      <c r="G15" s="256">
        <v>0</v>
      </c>
      <c r="H15" s="256">
        <v>0</v>
      </c>
      <c r="I15" s="256">
        <v>10</v>
      </c>
      <c r="J15" s="256">
        <v>4</v>
      </c>
      <c r="K15" s="256">
        <v>6</v>
      </c>
      <c r="L15" s="256">
        <v>9</v>
      </c>
      <c r="M15" s="257">
        <v>0</v>
      </c>
      <c r="N15" s="258">
        <v>0</v>
      </c>
      <c r="O15" s="259">
        <v>0</v>
      </c>
      <c r="P15" s="260">
        <v>0</v>
      </c>
      <c r="Q15" s="253"/>
      <c r="R15" s="228"/>
      <c r="S15" s="230"/>
    </row>
    <row r="16" spans="1:19" ht="16.5" thickBot="1">
      <c r="A16" s="261"/>
      <c r="B16" s="530"/>
      <c r="C16" s="531"/>
      <c r="D16" s="262" t="s">
        <v>22</v>
      </c>
      <c r="E16" s="255">
        <v>15</v>
      </c>
      <c r="F16" s="255">
        <v>1</v>
      </c>
      <c r="G16" s="263">
        <v>0</v>
      </c>
      <c r="H16" s="263">
        <v>0</v>
      </c>
      <c r="I16" s="263">
        <v>10</v>
      </c>
      <c r="J16" s="263">
        <v>0</v>
      </c>
      <c r="K16" s="263">
        <v>5</v>
      </c>
      <c r="L16" s="263">
        <v>1</v>
      </c>
      <c r="M16" s="257"/>
      <c r="N16" s="264"/>
      <c r="O16" s="265">
        <v>0</v>
      </c>
      <c r="P16" s="266"/>
      <c r="Q16" s="267">
        <v>15</v>
      </c>
      <c r="R16" s="228"/>
      <c r="S16" s="230"/>
    </row>
    <row r="17" spans="1:19" ht="16.5" thickBot="1">
      <c r="A17" s="227"/>
      <c r="B17" s="539" t="s">
        <v>24</v>
      </c>
      <c r="C17" s="546" t="s">
        <v>25</v>
      </c>
      <c r="D17" s="262" t="s">
        <v>21</v>
      </c>
      <c r="E17" s="255">
        <v>40</v>
      </c>
      <c r="F17" s="255">
        <v>102</v>
      </c>
      <c r="G17" s="263">
        <v>0</v>
      </c>
      <c r="H17" s="263">
        <v>1</v>
      </c>
      <c r="I17" s="263">
        <v>21</v>
      </c>
      <c r="J17" s="263">
        <v>43</v>
      </c>
      <c r="K17" s="263">
        <v>19</v>
      </c>
      <c r="L17" s="263">
        <v>58</v>
      </c>
      <c r="M17" s="257">
        <v>0</v>
      </c>
      <c r="N17" s="264">
        <v>0</v>
      </c>
      <c r="O17" s="259">
        <v>2</v>
      </c>
      <c r="P17" s="260">
        <v>0</v>
      </c>
      <c r="Q17" s="253"/>
      <c r="R17" s="228"/>
      <c r="S17" s="230"/>
    </row>
    <row r="18" spans="1:19" ht="16.5" thickBot="1">
      <c r="A18" s="261"/>
      <c r="B18" s="539"/>
      <c r="C18" s="546"/>
      <c r="D18" s="262" t="s">
        <v>22</v>
      </c>
      <c r="E18" s="255">
        <v>40</v>
      </c>
      <c r="F18" s="255">
        <v>408</v>
      </c>
      <c r="G18" s="263">
        <v>0</v>
      </c>
      <c r="H18" s="263">
        <v>4</v>
      </c>
      <c r="I18" s="263">
        <v>21</v>
      </c>
      <c r="J18" s="263">
        <v>172</v>
      </c>
      <c r="K18" s="263">
        <v>19</v>
      </c>
      <c r="L18" s="263">
        <v>232</v>
      </c>
      <c r="M18" s="257">
        <v>0</v>
      </c>
      <c r="N18" s="264">
        <v>0</v>
      </c>
      <c r="O18" s="265"/>
      <c r="P18" s="266"/>
      <c r="Q18" s="267">
        <v>34.46153846153846</v>
      </c>
      <c r="R18" s="228"/>
      <c r="S18" s="230"/>
    </row>
    <row r="19" spans="1:19" ht="16.5" thickBot="1">
      <c r="A19" s="227"/>
      <c r="B19" s="539"/>
      <c r="C19" s="531" t="s">
        <v>26</v>
      </c>
      <c r="D19" s="262" t="s">
        <v>21</v>
      </c>
      <c r="E19" s="255">
        <v>43</v>
      </c>
      <c r="F19" s="255">
        <v>213</v>
      </c>
      <c r="G19" s="263">
        <v>2</v>
      </c>
      <c r="H19" s="263">
        <v>5</v>
      </c>
      <c r="I19" s="263">
        <v>30</v>
      </c>
      <c r="J19" s="263">
        <v>131</v>
      </c>
      <c r="K19" s="263">
        <v>11</v>
      </c>
      <c r="L19" s="263">
        <v>77</v>
      </c>
      <c r="M19" s="257">
        <v>0</v>
      </c>
      <c r="N19" s="264">
        <v>0</v>
      </c>
      <c r="O19" s="259">
        <v>5</v>
      </c>
      <c r="P19" s="260">
        <v>0</v>
      </c>
      <c r="Q19" s="253"/>
      <c r="R19" s="228"/>
      <c r="S19" s="230"/>
    </row>
    <row r="20" spans="1:19" ht="16.5" thickBot="1">
      <c r="A20" s="261"/>
      <c r="B20" s="539"/>
      <c r="C20" s="531"/>
      <c r="D20" s="262" t="s">
        <v>22</v>
      </c>
      <c r="E20" s="255">
        <v>37</v>
      </c>
      <c r="F20" s="255">
        <v>211</v>
      </c>
      <c r="G20" s="263">
        <v>2</v>
      </c>
      <c r="H20" s="263">
        <v>5</v>
      </c>
      <c r="I20" s="263">
        <v>25</v>
      </c>
      <c r="J20" s="263">
        <v>131</v>
      </c>
      <c r="K20" s="263">
        <v>10</v>
      </c>
      <c r="L20" s="263">
        <v>75</v>
      </c>
      <c r="M20" s="257">
        <v>0</v>
      </c>
      <c r="N20" s="264">
        <v>0</v>
      </c>
      <c r="O20" s="265"/>
      <c r="P20" s="266"/>
      <c r="Q20" s="267">
        <v>21.333333333333332</v>
      </c>
      <c r="R20" s="228"/>
      <c r="S20" s="230"/>
    </row>
    <row r="21" spans="1:19" ht="16.5" thickBot="1">
      <c r="A21" s="227"/>
      <c r="B21" s="539"/>
      <c r="C21" s="531" t="s">
        <v>27</v>
      </c>
      <c r="D21" s="262" t="s">
        <v>21</v>
      </c>
      <c r="E21" s="255">
        <v>25</v>
      </c>
      <c r="F21" s="255">
        <v>192</v>
      </c>
      <c r="G21" s="263">
        <v>0</v>
      </c>
      <c r="H21" s="263">
        <v>1</v>
      </c>
      <c r="I21" s="263">
        <v>15</v>
      </c>
      <c r="J21" s="263">
        <v>81</v>
      </c>
      <c r="K21" s="263">
        <v>10</v>
      </c>
      <c r="L21" s="263">
        <v>110</v>
      </c>
      <c r="M21" s="257">
        <v>0</v>
      </c>
      <c r="N21" s="264">
        <v>0</v>
      </c>
      <c r="O21" s="259">
        <v>5</v>
      </c>
      <c r="P21" s="260">
        <v>0</v>
      </c>
      <c r="Q21" s="253"/>
      <c r="R21" s="228"/>
      <c r="S21" s="230"/>
    </row>
    <row r="22" spans="1:19" ht="16.5" thickBot="1">
      <c r="A22" s="261"/>
      <c r="B22" s="539"/>
      <c r="C22" s="531"/>
      <c r="D22" s="262" t="s">
        <v>22</v>
      </c>
      <c r="E22" s="255">
        <v>25</v>
      </c>
      <c r="F22" s="255">
        <v>190</v>
      </c>
      <c r="G22" s="263">
        <v>0</v>
      </c>
      <c r="H22" s="263">
        <v>1</v>
      </c>
      <c r="I22" s="263">
        <v>15</v>
      </c>
      <c r="J22" s="263">
        <v>80</v>
      </c>
      <c r="K22" s="263">
        <v>10</v>
      </c>
      <c r="L22" s="263">
        <v>109</v>
      </c>
      <c r="M22" s="257"/>
      <c r="N22" s="264"/>
      <c r="O22" s="265"/>
      <c r="P22" s="266"/>
      <c r="Q22" s="267">
        <v>54.25</v>
      </c>
      <c r="R22" s="228"/>
      <c r="S22" s="230"/>
    </row>
    <row r="23" spans="1:19" ht="16.5" thickBot="1">
      <c r="A23" s="227"/>
      <c r="B23" s="539"/>
      <c r="C23" s="531" t="s">
        <v>28</v>
      </c>
      <c r="D23" s="262" t="s">
        <v>21</v>
      </c>
      <c r="E23" s="255">
        <v>15</v>
      </c>
      <c r="F23" s="255">
        <v>3</v>
      </c>
      <c r="G23" s="263">
        <v>1</v>
      </c>
      <c r="H23" s="263">
        <v>0</v>
      </c>
      <c r="I23" s="263">
        <v>7</v>
      </c>
      <c r="J23" s="263">
        <v>1</v>
      </c>
      <c r="K23" s="263">
        <v>7</v>
      </c>
      <c r="L23" s="263">
        <v>2</v>
      </c>
      <c r="M23" s="257"/>
      <c r="N23" s="264"/>
      <c r="O23" s="259">
        <v>0</v>
      </c>
      <c r="P23" s="260">
        <v>0</v>
      </c>
      <c r="Q23" s="253"/>
      <c r="R23" s="228"/>
      <c r="S23" s="230"/>
    </row>
    <row r="24" spans="1:19" ht="16.5" thickBot="1">
      <c r="A24" s="261"/>
      <c r="B24" s="539"/>
      <c r="C24" s="531"/>
      <c r="D24" s="262" t="s">
        <v>22</v>
      </c>
      <c r="E24" s="255">
        <v>15</v>
      </c>
      <c r="F24" s="255">
        <v>1</v>
      </c>
      <c r="G24" s="263">
        <v>1</v>
      </c>
      <c r="H24" s="263">
        <v>0</v>
      </c>
      <c r="I24" s="263">
        <v>7</v>
      </c>
      <c r="J24" s="263">
        <v>1</v>
      </c>
      <c r="K24" s="263">
        <v>7</v>
      </c>
      <c r="L24" s="263">
        <v>0</v>
      </c>
      <c r="M24" s="268"/>
      <c r="N24" s="269"/>
      <c r="O24" s="252"/>
      <c r="P24" s="253"/>
      <c r="Q24" s="267">
        <v>15</v>
      </c>
      <c r="R24" s="228"/>
      <c r="S24" s="230"/>
    </row>
    <row r="25" spans="1:19" ht="16.5" thickBot="1">
      <c r="A25" s="227"/>
      <c r="B25" s="539" t="s">
        <v>29</v>
      </c>
      <c r="C25" s="531" t="s">
        <v>30</v>
      </c>
      <c r="D25" s="262" t="s">
        <v>21</v>
      </c>
      <c r="E25" s="255">
        <v>72</v>
      </c>
      <c r="F25" s="255">
        <v>178</v>
      </c>
      <c r="G25" s="263">
        <v>1</v>
      </c>
      <c r="H25" s="263">
        <v>0</v>
      </c>
      <c r="I25" s="263">
        <v>45</v>
      </c>
      <c r="J25" s="263">
        <v>63</v>
      </c>
      <c r="K25" s="263">
        <v>25</v>
      </c>
      <c r="L25" s="270">
        <v>112</v>
      </c>
      <c r="M25" s="271">
        <v>1</v>
      </c>
      <c r="N25" s="272">
        <v>3</v>
      </c>
      <c r="O25" s="259">
        <v>9</v>
      </c>
      <c r="P25" s="260">
        <v>0</v>
      </c>
      <c r="Q25" s="253"/>
      <c r="R25" s="228"/>
      <c r="S25" s="230"/>
    </row>
    <row r="26" spans="1:19" ht="15.75" thickBot="1">
      <c r="A26" s="261"/>
      <c r="B26" s="539"/>
      <c r="C26" s="531"/>
      <c r="D26" s="262" t="s">
        <v>22</v>
      </c>
      <c r="E26" s="255">
        <v>700</v>
      </c>
      <c r="F26" s="255">
        <v>5340</v>
      </c>
      <c r="G26" s="263">
        <v>10</v>
      </c>
      <c r="H26" s="263">
        <v>0</v>
      </c>
      <c r="I26" s="263">
        <v>440</v>
      </c>
      <c r="J26" s="263">
        <v>1890</v>
      </c>
      <c r="K26" s="263">
        <v>240</v>
      </c>
      <c r="L26" s="270">
        <v>3360</v>
      </c>
      <c r="M26" s="263">
        <v>10</v>
      </c>
      <c r="N26" s="273">
        <v>90</v>
      </c>
      <c r="O26" s="252"/>
      <c r="P26" s="253"/>
      <c r="Q26" s="267">
        <v>60.6</v>
      </c>
      <c r="R26" s="236"/>
      <c r="S26" s="230"/>
    </row>
    <row r="27" spans="1:19" ht="16.5" thickBot="1">
      <c r="A27" s="227"/>
      <c r="B27" s="539"/>
      <c r="C27" s="531" t="s">
        <v>31</v>
      </c>
      <c r="D27" s="262" t="s">
        <v>21</v>
      </c>
      <c r="E27" s="255">
        <v>0</v>
      </c>
      <c r="F27" s="255">
        <v>0</v>
      </c>
      <c r="G27" s="263">
        <v>0</v>
      </c>
      <c r="H27" s="263">
        <v>0</v>
      </c>
      <c r="I27" s="263">
        <v>0</v>
      </c>
      <c r="J27" s="263">
        <v>0</v>
      </c>
      <c r="K27" s="263">
        <v>0</v>
      </c>
      <c r="L27" s="270">
        <v>0</v>
      </c>
      <c r="M27" s="270">
        <v>0</v>
      </c>
      <c r="N27" s="270">
        <v>0</v>
      </c>
      <c r="O27" s="259">
        <v>0</v>
      </c>
      <c r="P27" s="260">
        <v>0</v>
      </c>
      <c r="Q27" s="253"/>
      <c r="R27" s="228"/>
      <c r="S27" s="230"/>
    </row>
    <row r="28" spans="1:19" ht="16.5" thickBot="1">
      <c r="A28" s="261"/>
      <c r="B28" s="539"/>
      <c r="C28" s="531"/>
      <c r="D28" s="262" t="s">
        <v>22</v>
      </c>
      <c r="E28" s="255">
        <v>0</v>
      </c>
      <c r="F28" s="255">
        <v>0</v>
      </c>
      <c r="G28" s="263">
        <v>0</v>
      </c>
      <c r="H28" s="263">
        <v>0</v>
      </c>
      <c r="I28" s="263">
        <v>0</v>
      </c>
      <c r="J28" s="263">
        <v>0</v>
      </c>
      <c r="K28" s="263">
        <v>0</v>
      </c>
      <c r="L28" s="270">
        <v>0</v>
      </c>
      <c r="M28" s="270">
        <v>0</v>
      </c>
      <c r="N28" s="270">
        <v>0</v>
      </c>
      <c r="O28" s="274"/>
      <c r="P28" s="253"/>
      <c r="Q28" s="267">
        <v>0</v>
      </c>
      <c r="R28" s="228"/>
      <c r="S28" s="230"/>
    </row>
    <row r="29" spans="1:19" ht="15.75" thickBot="1">
      <c r="A29" s="227"/>
      <c r="B29" s="530" t="s">
        <v>32</v>
      </c>
      <c r="C29" s="531"/>
      <c r="D29" s="262" t="s">
        <v>21</v>
      </c>
      <c r="E29" s="255">
        <v>0</v>
      </c>
      <c r="F29" s="255">
        <v>8</v>
      </c>
      <c r="G29" s="263">
        <v>0</v>
      </c>
      <c r="H29" s="263">
        <v>0</v>
      </c>
      <c r="I29" s="263">
        <v>0</v>
      </c>
      <c r="J29" s="263">
        <v>0</v>
      </c>
      <c r="K29" s="263">
        <v>0</v>
      </c>
      <c r="L29" s="263">
        <v>8</v>
      </c>
      <c r="M29" s="275"/>
      <c r="N29" s="276"/>
      <c r="O29" s="259">
        <v>0</v>
      </c>
      <c r="P29" s="260">
        <v>0</v>
      </c>
      <c r="Q29" s="267"/>
      <c r="R29" s="277"/>
      <c r="S29" s="230"/>
    </row>
    <row r="30" spans="1:19" ht="16.5" thickBot="1">
      <c r="A30" s="227"/>
      <c r="B30" s="530" t="s">
        <v>33</v>
      </c>
      <c r="C30" s="531"/>
      <c r="D30" s="262" t="s">
        <v>21</v>
      </c>
      <c r="E30" s="255">
        <v>0</v>
      </c>
      <c r="F30" s="255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78"/>
      <c r="N30" s="264"/>
      <c r="O30" s="259">
        <v>0</v>
      </c>
      <c r="P30" s="260">
        <v>0</v>
      </c>
      <c r="Q30" s="267"/>
      <c r="R30" s="228"/>
      <c r="S30" s="230"/>
    </row>
    <row r="31" spans="1:19" ht="16.5" thickBot="1">
      <c r="A31" s="227"/>
      <c r="B31" s="530" t="s">
        <v>34</v>
      </c>
      <c r="C31" s="531"/>
      <c r="D31" s="262" t="s">
        <v>21</v>
      </c>
      <c r="E31" s="255">
        <v>6</v>
      </c>
      <c r="F31" s="255">
        <v>2</v>
      </c>
      <c r="G31" s="263">
        <v>0</v>
      </c>
      <c r="H31" s="263">
        <v>0</v>
      </c>
      <c r="I31" s="263">
        <v>4</v>
      </c>
      <c r="J31" s="263">
        <v>1</v>
      </c>
      <c r="K31" s="263">
        <v>2</v>
      </c>
      <c r="L31" s="270">
        <v>1</v>
      </c>
      <c r="M31" s="278"/>
      <c r="N31" s="264"/>
      <c r="O31" s="259">
        <v>0</v>
      </c>
      <c r="P31" s="260">
        <v>0</v>
      </c>
      <c r="Q31" s="267">
        <v>2</v>
      </c>
      <c r="R31" s="228"/>
      <c r="S31" s="230"/>
    </row>
    <row r="32" spans="1:19" ht="15.75" thickBot="1">
      <c r="A32" s="227"/>
      <c r="B32" s="530" t="s">
        <v>35</v>
      </c>
      <c r="C32" s="279" t="s">
        <v>36</v>
      </c>
      <c r="D32" s="262" t="s">
        <v>21</v>
      </c>
      <c r="E32" s="255">
        <v>0</v>
      </c>
      <c r="F32" s="255"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</v>
      </c>
      <c r="L32" s="270">
        <v>0</v>
      </c>
      <c r="M32" s="278"/>
      <c r="N32" s="264"/>
      <c r="O32" s="259">
        <v>0</v>
      </c>
      <c r="P32" s="260">
        <v>0</v>
      </c>
      <c r="Q32" s="267">
        <v>1.6666666666666667</v>
      </c>
      <c r="R32" s="280"/>
      <c r="S32" s="230"/>
    </row>
    <row r="33" spans="1:19" ht="16.5" thickBot="1">
      <c r="A33" s="227"/>
      <c r="B33" s="530"/>
      <c r="C33" s="279" t="s">
        <v>37</v>
      </c>
      <c r="D33" s="262" t="s">
        <v>21</v>
      </c>
      <c r="E33" s="255">
        <v>8</v>
      </c>
      <c r="F33" s="255">
        <v>2</v>
      </c>
      <c r="G33" s="263">
        <v>0</v>
      </c>
      <c r="H33" s="263">
        <v>0</v>
      </c>
      <c r="I33" s="263">
        <v>3</v>
      </c>
      <c r="J33" s="263">
        <v>0</v>
      </c>
      <c r="K33" s="263">
        <v>5</v>
      </c>
      <c r="L33" s="270">
        <v>2</v>
      </c>
      <c r="M33" s="278"/>
      <c r="N33" s="264"/>
      <c r="O33" s="259">
        <v>0</v>
      </c>
      <c r="P33" s="260">
        <v>0</v>
      </c>
      <c r="Q33" s="267"/>
      <c r="R33" s="228"/>
      <c r="S33" s="230"/>
    </row>
    <row r="34" spans="1:19" ht="16.5" thickBot="1">
      <c r="A34" s="227"/>
      <c r="B34" s="532"/>
      <c r="C34" s="281" t="s">
        <v>38</v>
      </c>
      <c r="D34" s="250" t="s">
        <v>21</v>
      </c>
      <c r="E34" s="255">
        <v>0</v>
      </c>
      <c r="F34" s="255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3">
        <v>0</v>
      </c>
      <c r="M34" s="284"/>
      <c r="N34" s="285"/>
      <c r="O34" s="259">
        <v>0</v>
      </c>
      <c r="P34" s="286">
        <v>0</v>
      </c>
      <c r="Q34" s="267"/>
      <c r="R34" s="228"/>
      <c r="S34" s="230"/>
    </row>
    <row r="35" spans="1:19" ht="15.75" thickBot="1">
      <c r="A35" s="227"/>
      <c r="B35" s="287"/>
      <c r="C35" s="287"/>
      <c r="D35" s="229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59"/>
      <c r="P35" s="280"/>
      <c r="Q35" s="280"/>
      <c r="R35" s="280"/>
      <c r="S35" s="230"/>
    </row>
    <row r="36" spans="1:19" ht="15.75">
      <c r="A36" s="227"/>
      <c r="B36" s="228"/>
      <c r="C36" s="228"/>
      <c r="D36" s="533" t="s">
        <v>39</v>
      </c>
      <c r="E36" s="534"/>
      <c r="F36" s="533" t="s">
        <v>40</v>
      </c>
      <c r="G36" s="537"/>
      <c r="H36" s="534" t="s">
        <v>41</v>
      </c>
      <c r="I36" s="534"/>
      <c r="J36" s="537"/>
      <c r="K36" s="228"/>
      <c r="L36" s="228"/>
      <c r="M36" s="519" t="s">
        <v>42</v>
      </c>
      <c r="N36" s="520"/>
      <c r="O36" s="288" t="s">
        <v>43</v>
      </c>
      <c r="P36" s="228"/>
      <c r="Q36" s="228"/>
      <c r="R36" s="228"/>
      <c r="S36" s="230"/>
    </row>
    <row r="37" spans="1:19" ht="16.5" thickBot="1">
      <c r="A37" s="227"/>
      <c r="B37" s="228"/>
      <c r="C37" s="228"/>
      <c r="D37" s="535"/>
      <c r="E37" s="536"/>
      <c r="F37" s="535"/>
      <c r="G37" s="538"/>
      <c r="H37" s="536"/>
      <c r="I37" s="536"/>
      <c r="J37" s="538"/>
      <c r="K37" s="228"/>
      <c r="L37" s="228"/>
      <c r="M37" s="289" t="s">
        <v>44</v>
      </c>
      <c r="N37" s="262"/>
      <c r="O37" s="263">
        <v>2</v>
      </c>
      <c r="P37" s="228"/>
      <c r="Q37" s="228"/>
      <c r="R37" s="228"/>
      <c r="S37" s="230"/>
    </row>
    <row r="38" spans="1:19" ht="30.75" thickBot="1">
      <c r="A38" s="227"/>
      <c r="B38" s="228"/>
      <c r="C38" s="228"/>
      <c r="D38" s="290" t="s">
        <v>21</v>
      </c>
      <c r="E38" s="291" t="s">
        <v>22</v>
      </c>
      <c r="F38" s="292" t="s">
        <v>43</v>
      </c>
      <c r="G38" s="293" t="s">
        <v>45</v>
      </c>
      <c r="H38" s="294" t="s">
        <v>46</v>
      </c>
      <c r="I38" s="295" t="s">
        <v>47</v>
      </c>
      <c r="J38" s="296" t="s">
        <v>48</v>
      </c>
      <c r="K38" s="228"/>
      <c r="L38" s="228"/>
      <c r="M38" s="297" t="s">
        <v>49</v>
      </c>
      <c r="N38" s="282"/>
      <c r="O38" s="263">
        <v>4</v>
      </c>
      <c r="P38" s="228"/>
      <c r="Q38" s="228"/>
      <c r="R38" s="228"/>
      <c r="S38" s="230"/>
    </row>
    <row r="39" spans="1:19" ht="16.5" thickBot="1">
      <c r="A39" s="227"/>
      <c r="B39" s="228"/>
      <c r="C39" s="228"/>
      <c r="D39" s="298">
        <v>4</v>
      </c>
      <c r="E39" s="299">
        <v>4</v>
      </c>
      <c r="F39" s="299">
        <v>22</v>
      </c>
      <c r="G39" s="300">
        <v>279</v>
      </c>
      <c r="H39" s="301">
        <v>4</v>
      </c>
      <c r="I39" s="302">
        <v>2</v>
      </c>
      <c r="J39" s="303">
        <v>0</v>
      </c>
      <c r="K39" s="228"/>
      <c r="L39" s="228"/>
      <c r="M39" s="228"/>
      <c r="N39" s="228"/>
      <c r="O39" s="228"/>
      <c r="P39" s="228"/>
      <c r="Q39" s="228"/>
      <c r="R39" s="228"/>
      <c r="S39" s="230"/>
    </row>
    <row r="40" spans="1:19" ht="16.5" thickBot="1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30"/>
    </row>
    <row r="41" spans="1:19" ht="16.5" thickBot="1">
      <c r="A41" s="227"/>
      <c r="B41" s="521" t="s">
        <v>50</v>
      </c>
      <c r="C41" s="522"/>
      <c r="D41" s="525" t="s">
        <v>51</v>
      </c>
      <c r="E41" s="526"/>
      <c r="F41" s="527" t="s">
        <v>52</v>
      </c>
      <c r="G41" s="528"/>
      <c r="H41" s="526" t="s">
        <v>53</v>
      </c>
      <c r="I41" s="526"/>
      <c r="J41" s="525" t="s">
        <v>54</v>
      </c>
      <c r="K41" s="529"/>
      <c r="L41" s="228"/>
      <c r="M41" s="228"/>
      <c r="N41" s="228"/>
      <c r="O41" s="228"/>
      <c r="P41" s="228"/>
      <c r="Q41" s="228"/>
      <c r="R41" s="228"/>
      <c r="S41" s="230"/>
    </row>
    <row r="42" spans="1:19" ht="16.5" thickBot="1">
      <c r="A42" s="227"/>
      <c r="B42" s="523"/>
      <c r="C42" s="524"/>
      <c r="D42" s="305" t="s">
        <v>55</v>
      </c>
      <c r="E42" s="306" t="s">
        <v>56</v>
      </c>
      <c r="F42" s="307" t="s">
        <v>55</v>
      </c>
      <c r="G42" s="306" t="s">
        <v>56</v>
      </c>
      <c r="H42" s="304" t="s">
        <v>55</v>
      </c>
      <c r="I42" s="308" t="s">
        <v>56</v>
      </c>
      <c r="J42" s="305" t="s">
        <v>55</v>
      </c>
      <c r="K42" s="309" t="s">
        <v>56</v>
      </c>
      <c r="L42" s="310"/>
      <c r="M42" s="228"/>
      <c r="N42" s="228"/>
      <c r="O42" s="498" t="s">
        <v>57</v>
      </c>
      <c r="P42" s="498"/>
      <c r="Q42" s="311">
        <v>19</v>
      </c>
      <c r="R42" s="228"/>
      <c r="S42" s="230"/>
    </row>
    <row r="43" spans="1:19" ht="16.5" thickBot="1">
      <c r="A43" s="227"/>
      <c r="B43" s="512" t="s">
        <v>58</v>
      </c>
      <c r="C43" s="513"/>
      <c r="D43" s="312">
        <v>5</v>
      </c>
      <c r="E43" s="256">
        <v>0</v>
      </c>
      <c r="F43" s="256">
        <v>117</v>
      </c>
      <c r="G43" s="256">
        <v>10</v>
      </c>
      <c r="H43" s="256">
        <v>106</v>
      </c>
      <c r="I43" s="313">
        <v>11</v>
      </c>
      <c r="J43" s="314">
        <v>228</v>
      </c>
      <c r="K43" s="314">
        <v>21</v>
      </c>
      <c r="L43" s="310"/>
      <c r="M43" s="228"/>
      <c r="N43" s="229"/>
      <c r="O43" s="499" t="s">
        <v>59</v>
      </c>
      <c r="P43" s="499"/>
      <c r="Q43" s="315">
        <v>1</v>
      </c>
      <c r="R43" s="229"/>
      <c r="S43" s="230"/>
    </row>
    <row r="44" spans="1:19" ht="16.5" thickBot="1">
      <c r="A44" s="227"/>
      <c r="B44" s="508" t="s">
        <v>60</v>
      </c>
      <c r="C44" s="509"/>
      <c r="D44" s="316"/>
      <c r="E44" s="317"/>
      <c r="F44" s="318">
        <v>1</v>
      </c>
      <c r="G44" s="318">
        <v>0</v>
      </c>
      <c r="H44" s="318">
        <v>0</v>
      </c>
      <c r="I44" s="319">
        <v>0</v>
      </c>
      <c r="J44" s="314">
        <v>1</v>
      </c>
      <c r="K44" s="314">
        <v>0</v>
      </c>
      <c r="L44" s="310"/>
      <c r="M44" s="228"/>
      <c r="N44" s="229"/>
      <c r="O44" s="499" t="s">
        <v>61</v>
      </c>
      <c r="P44" s="499"/>
      <c r="Q44" s="315">
        <v>18</v>
      </c>
      <c r="R44" s="229"/>
      <c r="S44" s="230"/>
    </row>
    <row r="45" spans="1:19" ht="16.5" thickBot="1">
      <c r="A45" s="227"/>
      <c r="B45" s="510" t="s">
        <v>11</v>
      </c>
      <c r="C45" s="511"/>
      <c r="D45" s="320">
        <v>5</v>
      </c>
      <c r="E45" s="320">
        <v>0</v>
      </c>
      <c r="F45" s="321">
        <v>118</v>
      </c>
      <c r="G45" s="321">
        <v>10</v>
      </c>
      <c r="H45" s="321">
        <v>106</v>
      </c>
      <c r="I45" s="321">
        <v>11</v>
      </c>
      <c r="J45" s="321">
        <v>229</v>
      </c>
      <c r="K45" s="321">
        <v>21</v>
      </c>
      <c r="L45" s="310"/>
      <c r="M45" s="228"/>
      <c r="N45" s="229"/>
      <c r="O45" s="229"/>
      <c r="P45" s="229"/>
      <c r="Q45" s="229"/>
      <c r="R45" s="229"/>
      <c r="S45" s="230"/>
    </row>
    <row r="46" spans="1:19" ht="16.5" thickBot="1">
      <c r="A46" s="227"/>
      <c r="B46" s="512" t="s">
        <v>62</v>
      </c>
      <c r="C46" s="513"/>
      <c r="D46" s="229">
        <v>5</v>
      </c>
      <c r="E46" s="271">
        <v>0</v>
      </c>
      <c r="F46" s="271">
        <v>142</v>
      </c>
      <c r="G46" s="271">
        <v>8</v>
      </c>
      <c r="H46" s="271">
        <v>115</v>
      </c>
      <c r="I46" s="322">
        <v>8</v>
      </c>
      <c r="J46" s="314">
        <v>262</v>
      </c>
      <c r="K46" s="314">
        <v>16</v>
      </c>
      <c r="L46" s="310"/>
      <c r="M46" s="228"/>
      <c r="N46" s="229"/>
      <c r="O46" s="229"/>
      <c r="P46" s="229"/>
      <c r="Q46" s="229"/>
      <c r="R46" s="229"/>
      <c r="S46" s="230"/>
    </row>
    <row r="47" spans="1:19" ht="16.5" thickBot="1">
      <c r="A47" s="227"/>
      <c r="B47" s="514" t="s">
        <v>63</v>
      </c>
      <c r="C47" s="515"/>
      <c r="D47" s="323">
        <v>0</v>
      </c>
      <c r="E47" s="324">
        <v>2</v>
      </c>
      <c r="F47" s="282">
        <v>8</v>
      </c>
      <c r="G47" s="282">
        <v>8</v>
      </c>
      <c r="H47" s="282">
        <v>35</v>
      </c>
      <c r="I47" s="283">
        <v>73</v>
      </c>
      <c r="J47" s="314">
        <v>43</v>
      </c>
      <c r="K47" s="314">
        <v>83</v>
      </c>
      <c r="L47" s="310" t="s">
        <v>64</v>
      </c>
      <c r="M47" s="228"/>
      <c r="N47" s="325"/>
      <c r="O47" s="325"/>
      <c r="P47" s="325"/>
      <c r="Q47" s="326"/>
      <c r="R47" s="326"/>
      <c r="S47" s="230"/>
    </row>
    <row r="48" spans="1:19" ht="16.5" thickBot="1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30"/>
    </row>
    <row r="49" spans="1:19" ht="16.5" thickBot="1">
      <c r="A49" s="227"/>
      <c r="B49" s="516" t="s">
        <v>65</v>
      </c>
      <c r="C49" s="517"/>
      <c r="D49" s="517"/>
      <c r="E49" s="517"/>
      <c r="F49" s="517"/>
      <c r="G49" s="518"/>
      <c r="H49" s="327" t="s">
        <v>43</v>
      </c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30"/>
    </row>
    <row r="50" spans="1:19" ht="16.5" thickBot="1">
      <c r="A50" s="227"/>
      <c r="B50" s="500" t="s">
        <v>66</v>
      </c>
      <c r="C50" s="501"/>
      <c r="D50" s="501"/>
      <c r="E50" s="501"/>
      <c r="F50" s="501"/>
      <c r="G50" s="502"/>
      <c r="H50" s="328">
        <v>12</v>
      </c>
      <c r="I50" s="228"/>
      <c r="J50" s="503" t="s">
        <v>67</v>
      </c>
      <c r="K50" s="503"/>
      <c r="L50" s="503"/>
      <c r="M50" s="503"/>
      <c r="N50" s="329" t="s">
        <v>43</v>
      </c>
      <c r="O50" s="228"/>
      <c r="P50" s="228"/>
      <c r="Q50" s="228"/>
      <c r="R50" s="228"/>
      <c r="S50" s="230"/>
    </row>
    <row r="51" spans="1:19" ht="16.5" thickBot="1">
      <c r="A51" s="227"/>
      <c r="B51" s="504" t="s">
        <v>68</v>
      </c>
      <c r="C51" s="505"/>
      <c r="D51" s="505"/>
      <c r="E51" s="505"/>
      <c r="F51" s="505"/>
      <c r="G51" s="506"/>
      <c r="H51" s="328">
        <v>13</v>
      </c>
      <c r="I51" s="228"/>
      <c r="J51" s="507" t="s">
        <v>69</v>
      </c>
      <c r="K51" s="507"/>
      <c r="L51" s="507"/>
      <c r="M51" s="507"/>
      <c r="N51" s="330">
        <v>307</v>
      </c>
      <c r="O51" s="228"/>
      <c r="P51" s="228"/>
      <c r="Q51" s="228"/>
      <c r="R51" s="228"/>
      <c r="S51" s="230"/>
    </row>
    <row r="52" spans="1:19" ht="16.5" thickBot="1">
      <c r="A52" s="227"/>
      <c r="B52" s="504" t="s">
        <v>70</v>
      </c>
      <c r="C52" s="505"/>
      <c r="D52" s="505"/>
      <c r="E52" s="505"/>
      <c r="F52" s="505"/>
      <c r="G52" s="506"/>
      <c r="H52" s="328">
        <v>6</v>
      </c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30"/>
    </row>
    <row r="53" spans="1:19" ht="15.75">
      <c r="A53" s="227"/>
      <c r="B53" s="504" t="s">
        <v>71</v>
      </c>
      <c r="C53" s="505"/>
      <c r="D53" s="505"/>
      <c r="E53" s="505"/>
      <c r="F53" s="505"/>
      <c r="G53" s="506"/>
      <c r="H53" s="260">
        <v>0</v>
      </c>
      <c r="I53" s="228"/>
      <c r="J53" s="228"/>
      <c r="K53" s="570" t="s">
        <v>72</v>
      </c>
      <c r="L53" s="570"/>
      <c r="M53" s="570"/>
      <c r="N53" s="247"/>
      <c r="O53" s="228"/>
      <c r="P53" s="228"/>
      <c r="Q53" s="228"/>
      <c r="R53" s="228"/>
      <c r="S53" s="230"/>
    </row>
    <row r="54" spans="1:19" ht="16.5" thickBot="1">
      <c r="A54" s="227"/>
      <c r="B54" s="504" t="s">
        <v>73</v>
      </c>
      <c r="C54" s="505"/>
      <c r="D54" s="505"/>
      <c r="E54" s="505"/>
      <c r="F54" s="505"/>
      <c r="G54" s="506"/>
      <c r="H54" s="260"/>
      <c r="I54" s="228"/>
      <c r="J54" s="228"/>
      <c r="K54" s="571" t="s">
        <v>74</v>
      </c>
      <c r="L54" s="571"/>
      <c r="M54" s="571"/>
      <c r="N54" s="331"/>
      <c r="O54" s="228"/>
      <c r="P54" s="228"/>
      <c r="Q54" s="228"/>
      <c r="R54" s="228"/>
      <c r="S54" s="230"/>
    </row>
    <row r="55" spans="1:19" ht="16.5" thickBot="1">
      <c r="A55" s="227"/>
      <c r="B55" s="572" t="s">
        <v>75</v>
      </c>
      <c r="C55" s="573"/>
      <c r="D55" s="573"/>
      <c r="E55" s="573"/>
      <c r="F55" s="573"/>
      <c r="G55" s="574"/>
      <c r="H55" s="260">
        <v>0</v>
      </c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30"/>
    </row>
    <row r="56" spans="1:19" ht="15.75" thickBot="1">
      <c r="A56" s="332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4"/>
    </row>
  </sheetData>
  <mergeCells count="56">
    <mergeCell ref="B53:G53"/>
    <mergeCell ref="K53:M53"/>
    <mergeCell ref="B54:G54"/>
    <mergeCell ref="K54:M54"/>
    <mergeCell ref="B55:G55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15:C16"/>
    <mergeCell ref="B13:C14"/>
    <mergeCell ref="B17:B24"/>
    <mergeCell ref="C17:C18"/>
    <mergeCell ref="C19:C20"/>
    <mergeCell ref="C21:C22"/>
    <mergeCell ref="C23:C24"/>
    <mergeCell ref="B25:B28"/>
    <mergeCell ref="C25:C26"/>
    <mergeCell ref="C27:C28"/>
    <mergeCell ref="B29:C29"/>
    <mergeCell ref="B30:C30"/>
    <mergeCell ref="B31:C31"/>
    <mergeCell ref="B32:B34"/>
    <mergeCell ref="D36:E37"/>
    <mergeCell ref="F36:G37"/>
    <mergeCell ref="H36:J37"/>
    <mergeCell ref="M36:N36"/>
    <mergeCell ref="B43:C43"/>
    <mergeCell ref="B41:C42"/>
    <mergeCell ref="D41:E41"/>
    <mergeCell ref="F41:G41"/>
    <mergeCell ref="H41:I41"/>
    <mergeCell ref="J41:K41"/>
    <mergeCell ref="B51:G51"/>
    <mergeCell ref="J51:M51"/>
    <mergeCell ref="B52:G52"/>
    <mergeCell ref="B44:C44"/>
    <mergeCell ref="B45:C45"/>
    <mergeCell ref="B46:C46"/>
    <mergeCell ref="B47:C47"/>
    <mergeCell ref="B49:G49"/>
    <mergeCell ref="O42:P42"/>
    <mergeCell ref="O43:P43"/>
    <mergeCell ref="O44:P44"/>
    <mergeCell ref="B50:G50"/>
    <mergeCell ref="J50:M5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5F30-B922-40D5-8981-3ABFEE8CAA99}">
  <dimension ref="A1:S56"/>
  <sheetViews>
    <sheetView workbookViewId="0"/>
  </sheetViews>
  <sheetFormatPr baseColWidth="10" defaultRowHeight="15"/>
  <sheetData>
    <row r="1" spans="1:19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21">
      <c r="A2" s="547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9"/>
    </row>
    <row r="3" spans="1:19" ht="18.75">
      <c r="A3" s="550" t="s">
        <v>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2"/>
    </row>
    <row r="4" spans="1:19" ht="15.75">
      <c r="A4" s="227"/>
      <c r="B4" s="228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568" t="s">
        <v>2</v>
      </c>
      <c r="Q4" s="569"/>
      <c r="R4" s="228"/>
      <c r="S4" s="230"/>
    </row>
    <row r="5" spans="1:19" ht="26.25">
      <c r="A5" s="553" t="s">
        <v>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5"/>
    </row>
    <row r="6" spans="1:19" ht="15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30"/>
    </row>
    <row r="7" spans="1:19" ht="15.75">
      <c r="A7" s="227"/>
      <c r="B7" s="231"/>
      <c r="C7" s="231"/>
      <c r="D7" s="232" t="s">
        <v>4</v>
      </c>
      <c r="E7" s="233"/>
      <c r="F7" s="231"/>
      <c r="G7" s="231"/>
      <c r="H7" s="231"/>
      <c r="I7" s="231"/>
      <c r="J7" s="228"/>
      <c r="K7" s="228"/>
      <c r="L7" s="228"/>
      <c r="M7" s="228"/>
      <c r="N7" s="228"/>
      <c r="O7" s="231" t="s">
        <v>5</v>
      </c>
      <c r="P7" s="234"/>
      <c r="Q7" s="235" t="s">
        <v>6</v>
      </c>
      <c r="R7" s="228"/>
      <c r="S7" s="230"/>
    </row>
    <row r="8" spans="1:19">
      <c r="A8" s="227"/>
      <c r="B8" s="236"/>
      <c r="C8" s="237"/>
      <c r="D8" s="238" t="s">
        <v>7</v>
      </c>
      <c r="E8" s="232"/>
      <c r="F8" s="236"/>
      <c r="G8" s="236"/>
      <c r="H8" s="236"/>
      <c r="I8" s="236"/>
      <c r="J8" s="236"/>
      <c r="K8" s="236"/>
      <c r="L8" s="236"/>
      <c r="M8" s="236"/>
      <c r="N8" s="236"/>
      <c r="O8" s="232" t="s">
        <v>8</v>
      </c>
      <c r="P8" s="239"/>
      <c r="Q8" s="236"/>
      <c r="R8" s="236"/>
      <c r="S8" s="240"/>
    </row>
    <row r="9" spans="1:19" ht="15.75" thickBot="1">
      <c r="A9" s="227"/>
      <c r="B9" s="236"/>
      <c r="C9" s="237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40"/>
    </row>
    <row r="10" spans="1:19" ht="15.75">
      <c r="A10" s="227"/>
      <c r="B10" s="556" t="s">
        <v>9</v>
      </c>
      <c r="C10" s="557"/>
      <c r="D10" s="557" t="s">
        <v>10</v>
      </c>
      <c r="E10" s="557" t="s">
        <v>11</v>
      </c>
      <c r="F10" s="557"/>
      <c r="G10" s="557" t="s">
        <v>12</v>
      </c>
      <c r="H10" s="557"/>
      <c r="I10" s="557" t="s">
        <v>13</v>
      </c>
      <c r="J10" s="557"/>
      <c r="K10" s="557" t="s">
        <v>14</v>
      </c>
      <c r="L10" s="557"/>
      <c r="M10" s="557" t="s">
        <v>15</v>
      </c>
      <c r="N10" s="562"/>
      <c r="O10" s="564" t="s">
        <v>16</v>
      </c>
      <c r="P10" s="537" t="s">
        <v>17</v>
      </c>
      <c r="Q10" s="537" t="s">
        <v>18</v>
      </c>
      <c r="R10" s="228"/>
      <c r="S10" s="230"/>
    </row>
    <row r="11" spans="1:19" ht="15.75">
      <c r="A11" s="227"/>
      <c r="B11" s="558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63"/>
      <c r="O11" s="565"/>
      <c r="P11" s="567"/>
      <c r="Q11" s="567"/>
      <c r="R11" s="228"/>
      <c r="S11" s="230"/>
    </row>
    <row r="12" spans="1:19" ht="30.75" thickBot="1">
      <c r="A12" s="227"/>
      <c r="B12" s="560"/>
      <c r="C12" s="561"/>
      <c r="D12" s="561"/>
      <c r="E12" s="242" t="s">
        <v>19</v>
      </c>
      <c r="F12" s="241" t="s">
        <v>20</v>
      </c>
      <c r="G12" s="242" t="s">
        <v>19</v>
      </c>
      <c r="H12" s="241" t="s">
        <v>20</v>
      </c>
      <c r="I12" s="242" t="s">
        <v>19</v>
      </c>
      <c r="J12" s="241" t="s">
        <v>20</v>
      </c>
      <c r="K12" s="242" t="s">
        <v>19</v>
      </c>
      <c r="L12" s="241" t="s">
        <v>20</v>
      </c>
      <c r="M12" s="242" t="s">
        <v>19</v>
      </c>
      <c r="N12" s="243" t="s">
        <v>20</v>
      </c>
      <c r="O12" s="566"/>
      <c r="P12" s="538"/>
      <c r="Q12" s="538"/>
      <c r="R12" s="228"/>
      <c r="S12" s="230"/>
    </row>
    <row r="13" spans="1:19" ht="16.5" thickBot="1">
      <c r="A13" s="227"/>
      <c r="B13" s="542" t="s">
        <v>11</v>
      </c>
      <c r="C13" s="543"/>
      <c r="D13" s="244" t="s">
        <v>21</v>
      </c>
      <c r="E13" s="245">
        <v>77</v>
      </c>
      <c r="F13" s="245">
        <v>152</v>
      </c>
      <c r="G13" s="246">
        <v>1</v>
      </c>
      <c r="H13" s="246">
        <v>2</v>
      </c>
      <c r="I13" s="246">
        <v>50</v>
      </c>
      <c r="J13" s="246">
        <v>66</v>
      </c>
      <c r="K13" s="246">
        <v>25</v>
      </c>
      <c r="L13" s="246">
        <v>83</v>
      </c>
      <c r="M13" s="246">
        <v>1</v>
      </c>
      <c r="N13" s="246">
        <v>1</v>
      </c>
      <c r="O13" s="247">
        <v>6</v>
      </c>
      <c r="P13" s="248">
        <v>0</v>
      </c>
      <c r="Q13" s="249">
        <v>59.888461538461542</v>
      </c>
      <c r="R13" s="228"/>
      <c r="S13" s="230"/>
    </row>
    <row r="14" spans="1:19" ht="16.5" thickBot="1">
      <c r="A14" s="227"/>
      <c r="B14" s="544"/>
      <c r="C14" s="545"/>
      <c r="D14" s="250" t="s">
        <v>22</v>
      </c>
      <c r="E14" s="245">
        <v>317</v>
      </c>
      <c r="F14" s="245">
        <v>1832</v>
      </c>
      <c r="G14" s="251">
        <v>1</v>
      </c>
      <c r="H14" s="251">
        <v>2</v>
      </c>
      <c r="I14" s="251">
        <v>183</v>
      </c>
      <c r="J14" s="251">
        <v>699</v>
      </c>
      <c r="K14" s="251">
        <v>123</v>
      </c>
      <c r="L14" s="251">
        <v>1099</v>
      </c>
      <c r="M14" s="251">
        <v>10</v>
      </c>
      <c r="N14" s="251">
        <v>30</v>
      </c>
      <c r="O14" s="252"/>
      <c r="P14" s="253"/>
      <c r="Q14" s="254"/>
      <c r="R14" s="228"/>
      <c r="S14" s="230"/>
    </row>
    <row r="15" spans="1:19" ht="16.5" thickBot="1">
      <c r="A15" s="227"/>
      <c r="B15" s="540" t="s">
        <v>23</v>
      </c>
      <c r="C15" s="541"/>
      <c r="D15" s="244" t="s">
        <v>21</v>
      </c>
      <c r="E15" s="255">
        <v>3</v>
      </c>
      <c r="F15" s="255">
        <v>5</v>
      </c>
      <c r="G15" s="256">
        <v>0</v>
      </c>
      <c r="H15" s="256">
        <v>0</v>
      </c>
      <c r="I15" s="256">
        <v>2</v>
      </c>
      <c r="J15" s="256">
        <v>4</v>
      </c>
      <c r="K15" s="256">
        <v>1</v>
      </c>
      <c r="L15" s="256">
        <v>1</v>
      </c>
      <c r="M15" s="257">
        <v>0</v>
      </c>
      <c r="N15" s="258">
        <v>0</v>
      </c>
      <c r="O15" s="259">
        <v>0</v>
      </c>
      <c r="P15" s="260">
        <v>0</v>
      </c>
      <c r="Q15" s="253"/>
      <c r="R15" s="228"/>
      <c r="S15" s="230"/>
    </row>
    <row r="16" spans="1:19" ht="16.5" thickBot="1">
      <c r="A16" s="261"/>
      <c r="B16" s="530"/>
      <c r="C16" s="531"/>
      <c r="D16" s="262" t="s">
        <v>22</v>
      </c>
      <c r="E16" s="255">
        <v>3</v>
      </c>
      <c r="F16" s="255">
        <v>1</v>
      </c>
      <c r="G16" s="263">
        <v>0</v>
      </c>
      <c r="H16" s="263">
        <v>0</v>
      </c>
      <c r="I16" s="263">
        <v>2</v>
      </c>
      <c r="J16" s="263">
        <v>1</v>
      </c>
      <c r="K16" s="263">
        <v>1</v>
      </c>
      <c r="L16" s="263">
        <v>0</v>
      </c>
      <c r="M16" s="257"/>
      <c r="N16" s="264"/>
      <c r="O16" s="265">
        <v>0</v>
      </c>
      <c r="P16" s="266"/>
      <c r="Q16" s="267">
        <v>3</v>
      </c>
      <c r="R16" s="228"/>
      <c r="S16" s="230"/>
    </row>
    <row r="17" spans="1:19" ht="16.5" thickBot="1">
      <c r="A17" s="227"/>
      <c r="B17" s="539" t="s">
        <v>24</v>
      </c>
      <c r="C17" s="546" t="s">
        <v>25</v>
      </c>
      <c r="D17" s="262" t="s">
        <v>21</v>
      </c>
      <c r="E17" s="255">
        <v>16</v>
      </c>
      <c r="F17" s="255">
        <v>40</v>
      </c>
      <c r="G17" s="263">
        <v>1</v>
      </c>
      <c r="H17" s="263">
        <v>0</v>
      </c>
      <c r="I17" s="263">
        <v>11</v>
      </c>
      <c r="J17" s="263">
        <v>20</v>
      </c>
      <c r="K17" s="263">
        <v>4</v>
      </c>
      <c r="L17" s="263">
        <v>20</v>
      </c>
      <c r="M17" s="257">
        <v>0</v>
      </c>
      <c r="N17" s="264">
        <v>0</v>
      </c>
      <c r="O17" s="259">
        <v>1</v>
      </c>
      <c r="P17" s="260">
        <v>0</v>
      </c>
      <c r="Q17" s="253"/>
      <c r="R17" s="228"/>
      <c r="S17" s="230"/>
    </row>
    <row r="18" spans="1:19" ht="16.5" thickBot="1">
      <c r="A18" s="261"/>
      <c r="B18" s="539"/>
      <c r="C18" s="546"/>
      <c r="D18" s="262" t="s">
        <v>22</v>
      </c>
      <c r="E18" s="255">
        <v>15</v>
      </c>
      <c r="F18" s="255">
        <v>132</v>
      </c>
      <c r="G18" s="263">
        <v>1</v>
      </c>
      <c r="H18" s="263">
        <v>0</v>
      </c>
      <c r="I18" s="263">
        <v>10</v>
      </c>
      <c r="J18" s="263">
        <v>76</v>
      </c>
      <c r="K18" s="263">
        <v>4</v>
      </c>
      <c r="L18" s="263">
        <v>56</v>
      </c>
      <c r="M18" s="257">
        <v>0</v>
      </c>
      <c r="N18" s="264">
        <v>0</v>
      </c>
      <c r="O18" s="265"/>
      <c r="P18" s="266"/>
      <c r="Q18" s="267">
        <v>13.538461538461538</v>
      </c>
      <c r="R18" s="228"/>
      <c r="S18" s="230"/>
    </row>
    <row r="19" spans="1:19" ht="16.5" thickBot="1">
      <c r="A19" s="227"/>
      <c r="B19" s="539"/>
      <c r="C19" s="531" t="s">
        <v>26</v>
      </c>
      <c r="D19" s="262" t="s">
        <v>21</v>
      </c>
      <c r="E19" s="255">
        <v>1</v>
      </c>
      <c r="F19" s="255">
        <v>1</v>
      </c>
      <c r="G19" s="263">
        <v>0</v>
      </c>
      <c r="H19" s="263">
        <v>0</v>
      </c>
      <c r="I19" s="263">
        <v>0</v>
      </c>
      <c r="J19" s="263">
        <v>1</v>
      </c>
      <c r="K19" s="263">
        <v>1</v>
      </c>
      <c r="L19" s="263">
        <v>0</v>
      </c>
      <c r="M19" s="257">
        <v>0</v>
      </c>
      <c r="N19" s="264">
        <v>0</v>
      </c>
      <c r="O19" s="259">
        <v>0</v>
      </c>
      <c r="P19" s="260">
        <v>0</v>
      </c>
      <c r="Q19" s="253"/>
      <c r="R19" s="228"/>
      <c r="S19" s="230"/>
    </row>
    <row r="20" spans="1:19" ht="16.5" thickBot="1">
      <c r="A20" s="261"/>
      <c r="B20" s="539"/>
      <c r="C20" s="531"/>
      <c r="D20" s="262" t="s">
        <v>22</v>
      </c>
      <c r="E20" s="255">
        <v>0</v>
      </c>
      <c r="F20" s="255">
        <v>1</v>
      </c>
      <c r="G20" s="263">
        <v>0</v>
      </c>
      <c r="H20" s="263">
        <v>0</v>
      </c>
      <c r="I20" s="263">
        <v>0</v>
      </c>
      <c r="J20" s="263">
        <v>1</v>
      </c>
      <c r="K20" s="263">
        <v>0</v>
      </c>
      <c r="L20" s="263">
        <v>0</v>
      </c>
      <c r="M20" s="257">
        <v>0</v>
      </c>
      <c r="N20" s="264">
        <v>0</v>
      </c>
      <c r="O20" s="265"/>
      <c r="P20" s="266"/>
      <c r="Q20" s="267">
        <v>0.16666666666666666</v>
      </c>
      <c r="R20" s="228"/>
      <c r="S20" s="230"/>
    </row>
    <row r="21" spans="1:19" ht="16.5" thickBot="1">
      <c r="A21" s="227"/>
      <c r="B21" s="539"/>
      <c r="C21" s="531" t="s">
        <v>27</v>
      </c>
      <c r="D21" s="262" t="s">
        <v>21</v>
      </c>
      <c r="E21" s="255">
        <v>23</v>
      </c>
      <c r="F21" s="255">
        <v>46</v>
      </c>
      <c r="G21" s="263">
        <v>0</v>
      </c>
      <c r="H21" s="263">
        <v>2</v>
      </c>
      <c r="I21" s="263">
        <v>18</v>
      </c>
      <c r="J21" s="263">
        <v>21</v>
      </c>
      <c r="K21" s="263">
        <v>5</v>
      </c>
      <c r="L21" s="263">
        <v>23</v>
      </c>
      <c r="M21" s="257">
        <v>0</v>
      </c>
      <c r="N21" s="264">
        <v>0</v>
      </c>
      <c r="O21" s="259">
        <v>3</v>
      </c>
      <c r="P21" s="260">
        <v>0</v>
      </c>
      <c r="Q21" s="253"/>
      <c r="R21" s="228"/>
      <c r="S21" s="230"/>
    </row>
    <row r="22" spans="1:19" ht="16.5" thickBot="1">
      <c r="A22" s="261"/>
      <c r="B22" s="539"/>
      <c r="C22" s="531"/>
      <c r="D22" s="262" t="s">
        <v>22</v>
      </c>
      <c r="E22" s="255">
        <v>23</v>
      </c>
      <c r="F22" s="255">
        <v>46</v>
      </c>
      <c r="G22" s="263">
        <v>0</v>
      </c>
      <c r="H22" s="263">
        <v>2</v>
      </c>
      <c r="I22" s="263">
        <v>18</v>
      </c>
      <c r="J22" s="263">
        <v>21</v>
      </c>
      <c r="K22" s="263">
        <v>5</v>
      </c>
      <c r="L22" s="263">
        <v>23</v>
      </c>
      <c r="M22" s="257"/>
      <c r="N22" s="264"/>
      <c r="O22" s="265"/>
      <c r="P22" s="266"/>
      <c r="Q22" s="267">
        <v>17.25</v>
      </c>
      <c r="R22" s="228"/>
      <c r="S22" s="230"/>
    </row>
    <row r="23" spans="1:19" ht="16.5" thickBot="1">
      <c r="A23" s="227"/>
      <c r="B23" s="539"/>
      <c r="C23" s="531" t="s">
        <v>28</v>
      </c>
      <c r="D23" s="262" t="s">
        <v>21</v>
      </c>
      <c r="E23" s="255">
        <v>6</v>
      </c>
      <c r="F23" s="255">
        <v>2</v>
      </c>
      <c r="G23" s="263">
        <v>0</v>
      </c>
      <c r="H23" s="263">
        <v>0</v>
      </c>
      <c r="I23" s="263">
        <v>3</v>
      </c>
      <c r="J23" s="263">
        <v>0</v>
      </c>
      <c r="K23" s="263">
        <v>3</v>
      </c>
      <c r="L23" s="263">
        <v>2</v>
      </c>
      <c r="M23" s="257"/>
      <c r="N23" s="264"/>
      <c r="O23" s="259">
        <v>0</v>
      </c>
      <c r="P23" s="260">
        <v>0</v>
      </c>
      <c r="Q23" s="253"/>
      <c r="R23" s="228"/>
      <c r="S23" s="230"/>
    </row>
    <row r="24" spans="1:19" ht="16.5" thickBot="1">
      <c r="A24" s="261"/>
      <c r="B24" s="539"/>
      <c r="C24" s="531"/>
      <c r="D24" s="262" t="s">
        <v>22</v>
      </c>
      <c r="E24" s="255">
        <v>6</v>
      </c>
      <c r="F24" s="255">
        <v>0</v>
      </c>
      <c r="G24" s="263">
        <v>0</v>
      </c>
      <c r="H24" s="263">
        <v>0</v>
      </c>
      <c r="I24" s="263">
        <v>3</v>
      </c>
      <c r="J24" s="263">
        <v>0</v>
      </c>
      <c r="K24" s="263">
        <v>3</v>
      </c>
      <c r="L24" s="263">
        <v>0</v>
      </c>
      <c r="M24" s="268"/>
      <c r="N24" s="269"/>
      <c r="O24" s="252"/>
      <c r="P24" s="253"/>
      <c r="Q24" s="267">
        <v>6</v>
      </c>
      <c r="R24" s="228"/>
      <c r="S24" s="230"/>
    </row>
    <row r="25" spans="1:19" ht="16.5" thickBot="1">
      <c r="A25" s="227"/>
      <c r="B25" s="539" t="s">
        <v>29</v>
      </c>
      <c r="C25" s="531" t="s">
        <v>30</v>
      </c>
      <c r="D25" s="262" t="s">
        <v>21</v>
      </c>
      <c r="E25" s="255">
        <v>26</v>
      </c>
      <c r="F25" s="255">
        <v>55</v>
      </c>
      <c r="G25" s="263">
        <v>0</v>
      </c>
      <c r="H25" s="263">
        <v>0</v>
      </c>
      <c r="I25" s="263">
        <v>15</v>
      </c>
      <c r="J25" s="263">
        <v>19</v>
      </c>
      <c r="K25" s="263">
        <v>10</v>
      </c>
      <c r="L25" s="270">
        <v>35</v>
      </c>
      <c r="M25" s="271">
        <v>1</v>
      </c>
      <c r="N25" s="272">
        <v>1</v>
      </c>
      <c r="O25" s="259">
        <v>1</v>
      </c>
      <c r="P25" s="260">
        <v>0</v>
      </c>
      <c r="Q25" s="253"/>
      <c r="R25" s="228"/>
      <c r="S25" s="230"/>
    </row>
    <row r="26" spans="1:19" ht="15.75" thickBot="1">
      <c r="A26" s="261"/>
      <c r="B26" s="539"/>
      <c r="C26" s="531"/>
      <c r="D26" s="262" t="s">
        <v>22</v>
      </c>
      <c r="E26" s="255">
        <v>250</v>
      </c>
      <c r="F26" s="255">
        <v>1620</v>
      </c>
      <c r="G26" s="263">
        <v>0</v>
      </c>
      <c r="H26" s="263">
        <v>0</v>
      </c>
      <c r="I26" s="263">
        <v>140</v>
      </c>
      <c r="J26" s="263">
        <v>570</v>
      </c>
      <c r="K26" s="263">
        <v>100</v>
      </c>
      <c r="L26" s="270">
        <v>1020</v>
      </c>
      <c r="M26" s="263">
        <v>10</v>
      </c>
      <c r="N26" s="273">
        <v>30</v>
      </c>
      <c r="O26" s="252"/>
      <c r="P26" s="253"/>
      <c r="Q26" s="267">
        <v>19.100000000000001</v>
      </c>
      <c r="R26" s="236"/>
      <c r="S26" s="230"/>
    </row>
    <row r="27" spans="1:19" ht="16.5" thickBot="1">
      <c r="A27" s="227"/>
      <c r="B27" s="539"/>
      <c r="C27" s="531" t="s">
        <v>31</v>
      </c>
      <c r="D27" s="262" t="s">
        <v>21</v>
      </c>
      <c r="E27" s="255">
        <v>2</v>
      </c>
      <c r="F27" s="255">
        <v>1</v>
      </c>
      <c r="G27" s="263">
        <v>0</v>
      </c>
      <c r="H27" s="263">
        <v>0</v>
      </c>
      <c r="I27" s="263">
        <v>1</v>
      </c>
      <c r="J27" s="263">
        <v>1</v>
      </c>
      <c r="K27" s="263">
        <v>1</v>
      </c>
      <c r="L27" s="270">
        <v>0</v>
      </c>
      <c r="M27" s="270">
        <v>0</v>
      </c>
      <c r="N27" s="270">
        <v>0</v>
      </c>
      <c r="O27" s="259">
        <v>1</v>
      </c>
      <c r="P27" s="260">
        <v>0</v>
      </c>
      <c r="Q27" s="253"/>
      <c r="R27" s="228"/>
      <c r="S27" s="230"/>
    </row>
    <row r="28" spans="1:19" ht="16.5" thickBot="1">
      <c r="A28" s="261"/>
      <c r="B28" s="539"/>
      <c r="C28" s="531"/>
      <c r="D28" s="262" t="s">
        <v>22</v>
      </c>
      <c r="E28" s="255">
        <v>20</v>
      </c>
      <c r="F28" s="255">
        <v>30</v>
      </c>
      <c r="G28" s="263">
        <v>0</v>
      </c>
      <c r="H28" s="263">
        <v>0</v>
      </c>
      <c r="I28" s="263">
        <v>10</v>
      </c>
      <c r="J28" s="263">
        <v>30</v>
      </c>
      <c r="K28" s="263">
        <v>10</v>
      </c>
      <c r="L28" s="270">
        <v>0</v>
      </c>
      <c r="M28" s="270">
        <v>0</v>
      </c>
      <c r="N28" s="270">
        <v>0</v>
      </c>
      <c r="O28" s="274"/>
      <c r="P28" s="253"/>
      <c r="Q28" s="267">
        <v>0.5</v>
      </c>
      <c r="R28" s="228"/>
      <c r="S28" s="230"/>
    </row>
    <row r="29" spans="1:19" ht="15.75" thickBot="1">
      <c r="A29" s="227"/>
      <c r="B29" s="530" t="s">
        <v>32</v>
      </c>
      <c r="C29" s="531"/>
      <c r="D29" s="262" t="s">
        <v>21</v>
      </c>
      <c r="E29" s="255">
        <v>0</v>
      </c>
      <c r="F29" s="255">
        <v>0</v>
      </c>
      <c r="G29" s="263">
        <v>0</v>
      </c>
      <c r="H29" s="263">
        <v>0</v>
      </c>
      <c r="I29" s="263">
        <v>0</v>
      </c>
      <c r="J29" s="263">
        <v>0</v>
      </c>
      <c r="K29" s="263">
        <v>0</v>
      </c>
      <c r="L29" s="263">
        <v>0</v>
      </c>
      <c r="M29" s="275"/>
      <c r="N29" s="276"/>
      <c r="O29" s="259">
        <v>0</v>
      </c>
      <c r="P29" s="260">
        <v>0</v>
      </c>
      <c r="Q29" s="267"/>
      <c r="R29" s="277"/>
      <c r="S29" s="230"/>
    </row>
    <row r="30" spans="1:19" ht="16.5" thickBot="1">
      <c r="A30" s="227"/>
      <c r="B30" s="530" t="s">
        <v>33</v>
      </c>
      <c r="C30" s="531"/>
      <c r="D30" s="262" t="s">
        <v>21</v>
      </c>
      <c r="E30" s="255">
        <v>0</v>
      </c>
      <c r="F30" s="255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78"/>
      <c r="N30" s="264"/>
      <c r="O30" s="259">
        <v>0</v>
      </c>
      <c r="P30" s="260">
        <v>0</v>
      </c>
      <c r="Q30" s="267"/>
      <c r="R30" s="228"/>
      <c r="S30" s="230"/>
    </row>
    <row r="31" spans="1:19" ht="16.5" thickBot="1">
      <c r="A31" s="227"/>
      <c r="B31" s="530" t="s">
        <v>34</v>
      </c>
      <c r="C31" s="531"/>
      <c r="D31" s="262" t="s">
        <v>21</v>
      </c>
      <c r="E31" s="255">
        <v>0</v>
      </c>
      <c r="F31" s="255">
        <v>0</v>
      </c>
      <c r="G31" s="263">
        <v>0</v>
      </c>
      <c r="H31" s="263">
        <v>0</v>
      </c>
      <c r="I31" s="263">
        <v>0</v>
      </c>
      <c r="J31" s="263">
        <v>0</v>
      </c>
      <c r="K31" s="263">
        <v>0</v>
      </c>
      <c r="L31" s="270">
        <v>0</v>
      </c>
      <c r="M31" s="278"/>
      <c r="N31" s="264"/>
      <c r="O31" s="259">
        <v>0</v>
      </c>
      <c r="P31" s="260">
        <v>0</v>
      </c>
      <c r="Q31" s="267">
        <v>0</v>
      </c>
      <c r="R31" s="228"/>
      <c r="S31" s="230"/>
    </row>
    <row r="32" spans="1:19" ht="15.75" thickBot="1">
      <c r="A32" s="227"/>
      <c r="B32" s="530" t="s">
        <v>35</v>
      </c>
      <c r="C32" s="279" t="s">
        <v>36</v>
      </c>
      <c r="D32" s="262" t="s">
        <v>21</v>
      </c>
      <c r="E32" s="255">
        <v>0</v>
      </c>
      <c r="F32" s="255"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</v>
      </c>
      <c r="L32" s="270">
        <v>0</v>
      </c>
      <c r="M32" s="278"/>
      <c r="N32" s="264"/>
      <c r="O32" s="259">
        <v>0</v>
      </c>
      <c r="P32" s="260">
        <v>0</v>
      </c>
      <c r="Q32" s="267">
        <v>0.33333333333333331</v>
      </c>
      <c r="R32" s="280"/>
      <c r="S32" s="230"/>
    </row>
    <row r="33" spans="1:19" ht="16.5" thickBot="1">
      <c r="A33" s="227"/>
      <c r="B33" s="530"/>
      <c r="C33" s="279" t="s">
        <v>37</v>
      </c>
      <c r="D33" s="262" t="s">
        <v>21</v>
      </c>
      <c r="E33" s="255">
        <v>0</v>
      </c>
      <c r="F33" s="255">
        <v>2</v>
      </c>
      <c r="G33" s="263">
        <v>0</v>
      </c>
      <c r="H33" s="263">
        <v>0</v>
      </c>
      <c r="I33" s="263">
        <v>0</v>
      </c>
      <c r="J33" s="263">
        <v>0</v>
      </c>
      <c r="K33" s="263">
        <v>0</v>
      </c>
      <c r="L33" s="270">
        <v>2</v>
      </c>
      <c r="M33" s="278"/>
      <c r="N33" s="264"/>
      <c r="O33" s="259">
        <v>0</v>
      </c>
      <c r="P33" s="260">
        <v>0</v>
      </c>
      <c r="Q33" s="267"/>
      <c r="R33" s="228"/>
      <c r="S33" s="230"/>
    </row>
    <row r="34" spans="1:19" ht="16.5" thickBot="1">
      <c r="A34" s="227"/>
      <c r="B34" s="532"/>
      <c r="C34" s="281" t="s">
        <v>38</v>
      </c>
      <c r="D34" s="250" t="s">
        <v>21</v>
      </c>
      <c r="E34" s="255">
        <v>0</v>
      </c>
      <c r="F34" s="255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3">
        <v>0</v>
      </c>
      <c r="M34" s="284"/>
      <c r="N34" s="285"/>
      <c r="O34" s="259">
        <v>0</v>
      </c>
      <c r="P34" s="286">
        <v>0</v>
      </c>
      <c r="Q34" s="267"/>
      <c r="R34" s="228"/>
      <c r="S34" s="230"/>
    </row>
    <row r="35" spans="1:19" ht="15.75" thickBot="1">
      <c r="A35" s="227"/>
      <c r="B35" s="287"/>
      <c r="C35" s="287"/>
      <c r="D35" s="229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59"/>
      <c r="P35" s="280"/>
      <c r="Q35" s="280"/>
      <c r="R35" s="280"/>
      <c r="S35" s="230"/>
    </row>
    <row r="36" spans="1:19" ht="15.75">
      <c r="A36" s="227"/>
      <c r="B36" s="228"/>
      <c r="C36" s="228"/>
      <c r="D36" s="533" t="s">
        <v>39</v>
      </c>
      <c r="E36" s="534"/>
      <c r="F36" s="533" t="s">
        <v>40</v>
      </c>
      <c r="G36" s="537"/>
      <c r="H36" s="534" t="s">
        <v>41</v>
      </c>
      <c r="I36" s="534"/>
      <c r="J36" s="537"/>
      <c r="K36" s="228"/>
      <c r="L36" s="228"/>
      <c r="M36" s="519" t="s">
        <v>42</v>
      </c>
      <c r="N36" s="520"/>
      <c r="O36" s="288" t="s">
        <v>43</v>
      </c>
      <c r="P36" s="228"/>
      <c r="Q36" s="228"/>
      <c r="R36" s="228"/>
      <c r="S36" s="230"/>
    </row>
    <row r="37" spans="1:19" ht="16.5" thickBot="1">
      <c r="A37" s="227"/>
      <c r="B37" s="228"/>
      <c r="C37" s="228"/>
      <c r="D37" s="535"/>
      <c r="E37" s="536"/>
      <c r="F37" s="535"/>
      <c r="G37" s="538"/>
      <c r="H37" s="536"/>
      <c r="I37" s="536"/>
      <c r="J37" s="538"/>
      <c r="K37" s="228"/>
      <c r="L37" s="228"/>
      <c r="M37" s="289" t="s">
        <v>44</v>
      </c>
      <c r="N37" s="262"/>
      <c r="O37" s="263">
        <v>0</v>
      </c>
      <c r="P37" s="228"/>
      <c r="Q37" s="228"/>
      <c r="R37" s="228"/>
      <c r="S37" s="230"/>
    </row>
    <row r="38" spans="1:19" ht="30.75" thickBot="1">
      <c r="A38" s="227"/>
      <c r="B38" s="228"/>
      <c r="C38" s="228"/>
      <c r="D38" s="290" t="s">
        <v>21</v>
      </c>
      <c r="E38" s="291" t="s">
        <v>22</v>
      </c>
      <c r="F38" s="292" t="s">
        <v>43</v>
      </c>
      <c r="G38" s="293" t="s">
        <v>45</v>
      </c>
      <c r="H38" s="294" t="s">
        <v>46</v>
      </c>
      <c r="I38" s="295" t="s">
        <v>47</v>
      </c>
      <c r="J38" s="296" t="s">
        <v>48</v>
      </c>
      <c r="K38" s="228"/>
      <c r="L38" s="228"/>
      <c r="M38" s="297" t="s">
        <v>49</v>
      </c>
      <c r="N38" s="282"/>
      <c r="O38" s="263">
        <v>0</v>
      </c>
      <c r="P38" s="228"/>
      <c r="Q38" s="228"/>
      <c r="R38" s="228"/>
      <c r="S38" s="230"/>
    </row>
    <row r="39" spans="1:19" ht="16.5" thickBot="1">
      <c r="A39" s="227"/>
      <c r="B39" s="228"/>
      <c r="C39" s="228"/>
      <c r="D39" s="298">
        <v>0</v>
      </c>
      <c r="E39" s="299">
        <v>0</v>
      </c>
      <c r="F39" s="299">
        <v>0</v>
      </c>
      <c r="G39" s="300">
        <v>0</v>
      </c>
      <c r="H39" s="301">
        <v>1</v>
      </c>
      <c r="I39" s="302">
        <v>2</v>
      </c>
      <c r="J39" s="303">
        <v>0</v>
      </c>
      <c r="K39" s="228"/>
      <c r="L39" s="228"/>
      <c r="M39" s="228"/>
      <c r="N39" s="228"/>
      <c r="O39" s="228"/>
      <c r="P39" s="228"/>
      <c r="Q39" s="228"/>
      <c r="R39" s="228"/>
      <c r="S39" s="230"/>
    </row>
    <row r="40" spans="1:19" ht="16.5" thickBot="1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30"/>
    </row>
    <row r="41" spans="1:19" ht="16.5" thickBot="1">
      <c r="A41" s="227"/>
      <c r="B41" s="521" t="s">
        <v>50</v>
      </c>
      <c r="C41" s="522"/>
      <c r="D41" s="525" t="s">
        <v>51</v>
      </c>
      <c r="E41" s="526"/>
      <c r="F41" s="527" t="s">
        <v>52</v>
      </c>
      <c r="G41" s="528"/>
      <c r="H41" s="526" t="s">
        <v>53</v>
      </c>
      <c r="I41" s="526"/>
      <c r="J41" s="525" t="s">
        <v>54</v>
      </c>
      <c r="K41" s="529"/>
      <c r="L41" s="228"/>
      <c r="M41" s="228"/>
      <c r="N41" s="228"/>
      <c r="O41" s="228"/>
      <c r="P41" s="228"/>
      <c r="Q41" s="228"/>
      <c r="R41" s="228"/>
      <c r="S41" s="230"/>
    </row>
    <row r="42" spans="1:19" ht="16.5" thickBot="1">
      <c r="A42" s="227"/>
      <c r="B42" s="523"/>
      <c r="C42" s="524"/>
      <c r="D42" s="305" t="s">
        <v>55</v>
      </c>
      <c r="E42" s="306" t="s">
        <v>56</v>
      </c>
      <c r="F42" s="307" t="s">
        <v>55</v>
      </c>
      <c r="G42" s="306" t="s">
        <v>56</v>
      </c>
      <c r="H42" s="304" t="s">
        <v>55</v>
      </c>
      <c r="I42" s="308" t="s">
        <v>56</v>
      </c>
      <c r="J42" s="305" t="s">
        <v>55</v>
      </c>
      <c r="K42" s="309" t="s">
        <v>56</v>
      </c>
      <c r="L42" s="310"/>
      <c r="M42" s="228"/>
      <c r="N42" s="228"/>
      <c r="O42" s="498" t="s">
        <v>57</v>
      </c>
      <c r="P42" s="498"/>
      <c r="Q42" s="311">
        <v>6</v>
      </c>
      <c r="R42" s="228"/>
      <c r="S42" s="230"/>
    </row>
    <row r="43" spans="1:19" ht="16.5" thickBot="1">
      <c r="A43" s="227"/>
      <c r="B43" s="512" t="s">
        <v>58</v>
      </c>
      <c r="C43" s="513"/>
      <c r="D43" s="312">
        <v>0</v>
      </c>
      <c r="E43" s="256">
        <v>0</v>
      </c>
      <c r="F43" s="256">
        <v>30</v>
      </c>
      <c r="G43" s="256">
        <v>0</v>
      </c>
      <c r="H43" s="256">
        <v>21</v>
      </c>
      <c r="I43" s="313">
        <v>0</v>
      </c>
      <c r="J43" s="314">
        <v>51</v>
      </c>
      <c r="K43" s="314">
        <v>0</v>
      </c>
      <c r="L43" s="310"/>
      <c r="M43" s="228"/>
      <c r="N43" s="229"/>
      <c r="O43" s="499" t="s">
        <v>59</v>
      </c>
      <c r="P43" s="499"/>
      <c r="Q43" s="315">
        <v>0</v>
      </c>
      <c r="R43" s="229"/>
      <c r="S43" s="230"/>
    </row>
    <row r="44" spans="1:19" ht="16.5" thickBot="1">
      <c r="A44" s="227"/>
      <c r="B44" s="508" t="s">
        <v>60</v>
      </c>
      <c r="C44" s="509"/>
      <c r="D44" s="316"/>
      <c r="E44" s="317"/>
      <c r="F44" s="318">
        <v>1</v>
      </c>
      <c r="G44" s="318">
        <v>0</v>
      </c>
      <c r="H44" s="318">
        <v>0</v>
      </c>
      <c r="I44" s="319">
        <v>0</v>
      </c>
      <c r="J44" s="314">
        <v>1</v>
      </c>
      <c r="K44" s="314">
        <v>0</v>
      </c>
      <c r="L44" s="310"/>
      <c r="M44" s="228"/>
      <c r="N44" s="229"/>
      <c r="O44" s="499" t="s">
        <v>61</v>
      </c>
      <c r="P44" s="499"/>
      <c r="Q44" s="315">
        <v>6</v>
      </c>
      <c r="R44" s="229"/>
      <c r="S44" s="230"/>
    </row>
    <row r="45" spans="1:19" ht="16.5" thickBot="1">
      <c r="A45" s="227"/>
      <c r="B45" s="510" t="s">
        <v>11</v>
      </c>
      <c r="C45" s="511"/>
      <c r="D45" s="320">
        <v>0</v>
      </c>
      <c r="E45" s="320">
        <v>0</v>
      </c>
      <c r="F45" s="321">
        <v>31</v>
      </c>
      <c r="G45" s="321">
        <v>0</v>
      </c>
      <c r="H45" s="321">
        <v>21</v>
      </c>
      <c r="I45" s="321">
        <v>0</v>
      </c>
      <c r="J45" s="321">
        <v>52</v>
      </c>
      <c r="K45" s="321">
        <v>0</v>
      </c>
      <c r="L45" s="310"/>
      <c r="M45" s="228"/>
      <c r="N45" s="229"/>
      <c r="O45" s="229"/>
      <c r="P45" s="229"/>
      <c r="Q45" s="229"/>
      <c r="R45" s="229"/>
      <c r="S45" s="230"/>
    </row>
    <row r="46" spans="1:19" ht="16.5" thickBot="1">
      <c r="A46" s="227"/>
      <c r="B46" s="512" t="s">
        <v>62</v>
      </c>
      <c r="C46" s="513"/>
      <c r="D46" s="229">
        <v>0</v>
      </c>
      <c r="E46" s="271">
        <v>0</v>
      </c>
      <c r="F46" s="271">
        <v>45</v>
      </c>
      <c r="G46" s="271">
        <v>0</v>
      </c>
      <c r="H46" s="271">
        <v>25</v>
      </c>
      <c r="I46" s="322">
        <v>0</v>
      </c>
      <c r="J46" s="314">
        <v>70</v>
      </c>
      <c r="K46" s="314">
        <v>0</v>
      </c>
      <c r="L46" s="310"/>
      <c r="M46" s="228"/>
      <c r="N46" s="229"/>
      <c r="O46" s="229"/>
      <c r="P46" s="229"/>
      <c r="Q46" s="229"/>
      <c r="R46" s="229"/>
      <c r="S46" s="230"/>
    </row>
    <row r="47" spans="1:19" ht="16.5" thickBot="1">
      <c r="A47" s="227"/>
      <c r="B47" s="514" t="s">
        <v>63</v>
      </c>
      <c r="C47" s="515"/>
      <c r="D47" s="323">
        <v>0</v>
      </c>
      <c r="E47" s="324">
        <v>1</v>
      </c>
      <c r="F47" s="282">
        <v>4</v>
      </c>
      <c r="G47" s="282">
        <v>5</v>
      </c>
      <c r="H47" s="282">
        <v>8</v>
      </c>
      <c r="I47" s="283">
        <v>16</v>
      </c>
      <c r="J47" s="314">
        <v>12</v>
      </c>
      <c r="K47" s="314">
        <v>22</v>
      </c>
      <c r="L47" s="310" t="s">
        <v>64</v>
      </c>
      <c r="M47" s="228"/>
      <c r="N47" s="325"/>
      <c r="O47" s="325"/>
      <c r="P47" s="325"/>
      <c r="Q47" s="326"/>
      <c r="R47" s="326"/>
      <c r="S47" s="230"/>
    </row>
    <row r="48" spans="1:19" ht="16.5" thickBot="1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30"/>
    </row>
    <row r="49" spans="1:19" ht="16.5" thickBot="1">
      <c r="A49" s="227"/>
      <c r="B49" s="516" t="s">
        <v>65</v>
      </c>
      <c r="C49" s="517"/>
      <c r="D49" s="517"/>
      <c r="E49" s="517"/>
      <c r="F49" s="517"/>
      <c r="G49" s="518"/>
      <c r="H49" s="327" t="s">
        <v>43</v>
      </c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30"/>
    </row>
    <row r="50" spans="1:19" ht="16.5" thickBot="1">
      <c r="A50" s="227"/>
      <c r="B50" s="500" t="s">
        <v>66</v>
      </c>
      <c r="C50" s="501"/>
      <c r="D50" s="501"/>
      <c r="E50" s="501"/>
      <c r="F50" s="501"/>
      <c r="G50" s="502"/>
      <c r="H50" s="328">
        <v>19</v>
      </c>
      <c r="I50" s="228"/>
      <c r="J50" s="503" t="s">
        <v>67</v>
      </c>
      <c r="K50" s="503"/>
      <c r="L50" s="503"/>
      <c r="M50" s="503"/>
      <c r="N50" s="329" t="s">
        <v>43</v>
      </c>
      <c r="O50" s="228"/>
      <c r="P50" s="228"/>
      <c r="Q50" s="228"/>
      <c r="R50" s="228"/>
      <c r="S50" s="230"/>
    </row>
    <row r="51" spans="1:19" ht="16.5" thickBot="1">
      <c r="A51" s="227"/>
      <c r="B51" s="504" t="s">
        <v>68</v>
      </c>
      <c r="C51" s="505"/>
      <c r="D51" s="505"/>
      <c r="E51" s="505"/>
      <c r="F51" s="505"/>
      <c r="G51" s="506"/>
      <c r="H51" s="328">
        <v>18</v>
      </c>
      <c r="I51" s="228"/>
      <c r="J51" s="507" t="s">
        <v>69</v>
      </c>
      <c r="K51" s="507"/>
      <c r="L51" s="507"/>
      <c r="M51" s="507"/>
      <c r="N51" s="330">
        <v>91</v>
      </c>
      <c r="O51" s="228"/>
      <c r="P51" s="228"/>
      <c r="Q51" s="228"/>
      <c r="R51" s="228"/>
      <c r="S51" s="230"/>
    </row>
    <row r="52" spans="1:19" ht="16.5" thickBot="1">
      <c r="A52" s="227"/>
      <c r="B52" s="504" t="s">
        <v>70</v>
      </c>
      <c r="C52" s="505"/>
      <c r="D52" s="505"/>
      <c r="E52" s="505"/>
      <c r="F52" s="505"/>
      <c r="G52" s="506"/>
      <c r="H52" s="328">
        <v>10</v>
      </c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30"/>
    </row>
    <row r="53" spans="1:19" ht="15.75">
      <c r="A53" s="227"/>
      <c r="B53" s="504" t="s">
        <v>71</v>
      </c>
      <c r="C53" s="505"/>
      <c r="D53" s="505"/>
      <c r="E53" s="505"/>
      <c r="F53" s="505"/>
      <c r="G53" s="506"/>
      <c r="H53" s="260">
        <v>0</v>
      </c>
      <c r="I53" s="228"/>
      <c r="J53" s="228"/>
      <c r="K53" s="570" t="s">
        <v>72</v>
      </c>
      <c r="L53" s="570"/>
      <c r="M53" s="570"/>
      <c r="N53" s="247"/>
      <c r="O53" s="228"/>
      <c r="P53" s="228"/>
      <c r="Q53" s="228"/>
      <c r="R53" s="228"/>
      <c r="S53" s="230"/>
    </row>
    <row r="54" spans="1:19" ht="16.5" thickBot="1">
      <c r="A54" s="227"/>
      <c r="B54" s="504" t="s">
        <v>73</v>
      </c>
      <c r="C54" s="505"/>
      <c r="D54" s="505"/>
      <c r="E54" s="505"/>
      <c r="F54" s="505"/>
      <c r="G54" s="506"/>
      <c r="H54" s="260"/>
      <c r="I54" s="228"/>
      <c r="J54" s="228"/>
      <c r="K54" s="571" t="s">
        <v>74</v>
      </c>
      <c r="L54" s="571"/>
      <c r="M54" s="571"/>
      <c r="N54" s="331"/>
      <c r="O54" s="228"/>
      <c r="P54" s="228"/>
      <c r="Q54" s="228"/>
      <c r="R54" s="228"/>
      <c r="S54" s="230"/>
    </row>
    <row r="55" spans="1:19" ht="16.5" thickBot="1">
      <c r="A55" s="227"/>
      <c r="B55" s="572" t="s">
        <v>75</v>
      </c>
      <c r="C55" s="573"/>
      <c r="D55" s="573"/>
      <c r="E55" s="573"/>
      <c r="F55" s="573"/>
      <c r="G55" s="574"/>
      <c r="H55" s="260">
        <v>0</v>
      </c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30"/>
    </row>
    <row r="56" spans="1:19" ht="15.75" thickBot="1">
      <c r="A56" s="332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4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549A4-4195-41DC-9DB6-58C3E3243DAA}">
  <dimension ref="A1:S56"/>
  <sheetViews>
    <sheetView workbookViewId="0">
      <selection activeCell="J7" sqref="J7"/>
    </sheetView>
  </sheetViews>
  <sheetFormatPr baseColWidth="10" defaultRowHeight="15"/>
  <sheetData>
    <row r="1" spans="1:19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21">
      <c r="A2" s="547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9"/>
    </row>
    <row r="3" spans="1:19" ht="18.75">
      <c r="A3" s="550" t="s">
        <v>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2"/>
    </row>
    <row r="4" spans="1:19" ht="15.75">
      <c r="A4" s="227"/>
      <c r="B4" s="228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568" t="s">
        <v>2</v>
      </c>
      <c r="Q4" s="569"/>
      <c r="R4" s="228"/>
      <c r="S4" s="230"/>
    </row>
    <row r="5" spans="1:19" ht="26.25">
      <c r="A5" s="553" t="s">
        <v>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5"/>
    </row>
    <row r="6" spans="1:19" ht="15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30"/>
    </row>
    <row r="7" spans="1:19" ht="15.75">
      <c r="A7" s="227"/>
      <c r="B7" s="231"/>
      <c r="C7" s="231"/>
      <c r="D7" s="232" t="s">
        <v>4</v>
      </c>
      <c r="E7" s="233"/>
      <c r="F7" s="231"/>
      <c r="G7" s="231"/>
      <c r="H7" s="231"/>
      <c r="I7" s="231"/>
      <c r="J7" s="228"/>
      <c r="K7" s="228"/>
      <c r="L7" s="228"/>
      <c r="M7" s="228"/>
      <c r="N7" s="228"/>
      <c r="O7" s="231" t="s">
        <v>5</v>
      </c>
      <c r="P7" s="234"/>
      <c r="Q7" s="235" t="s">
        <v>6</v>
      </c>
      <c r="R7" s="228"/>
      <c r="S7" s="230"/>
    </row>
    <row r="8" spans="1:19">
      <c r="A8" s="227"/>
      <c r="B8" s="236"/>
      <c r="C8" s="237"/>
      <c r="D8" s="238" t="s">
        <v>7</v>
      </c>
      <c r="E8" s="232"/>
      <c r="F8" s="236"/>
      <c r="G8" s="236"/>
      <c r="H8" s="236"/>
      <c r="I8" s="236"/>
      <c r="J8" s="236"/>
      <c r="K8" s="236"/>
      <c r="L8" s="236"/>
      <c r="M8" s="236"/>
      <c r="N8" s="236"/>
      <c r="O8" s="232" t="s">
        <v>8</v>
      </c>
      <c r="P8" s="239"/>
      <c r="Q8" s="236"/>
      <c r="R8" s="236"/>
      <c r="S8" s="240"/>
    </row>
    <row r="9" spans="1:19" ht="15.75" thickBot="1">
      <c r="A9" s="227"/>
      <c r="B9" s="236"/>
      <c r="C9" s="237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40"/>
    </row>
    <row r="10" spans="1:19" ht="15.75">
      <c r="A10" s="227"/>
      <c r="B10" s="556" t="s">
        <v>9</v>
      </c>
      <c r="C10" s="557"/>
      <c r="D10" s="557" t="s">
        <v>10</v>
      </c>
      <c r="E10" s="557" t="s">
        <v>11</v>
      </c>
      <c r="F10" s="557"/>
      <c r="G10" s="557" t="s">
        <v>12</v>
      </c>
      <c r="H10" s="557"/>
      <c r="I10" s="557" t="s">
        <v>13</v>
      </c>
      <c r="J10" s="557"/>
      <c r="K10" s="557" t="s">
        <v>14</v>
      </c>
      <c r="L10" s="557"/>
      <c r="M10" s="557" t="s">
        <v>15</v>
      </c>
      <c r="N10" s="562"/>
      <c r="O10" s="564" t="s">
        <v>16</v>
      </c>
      <c r="P10" s="537" t="s">
        <v>17</v>
      </c>
      <c r="Q10" s="537" t="s">
        <v>18</v>
      </c>
      <c r="R10" s="228"/>
      <c r="S10" s="230"/>
    </row>
    <row r="11" spans="1:19" ht="15.75">
      <c r="A11" s="227"/>
      <c r="B11" s="558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63"/>
      <c r="O11" s="565"/>
      <c r="P11" s="567"/>
      <c r="Q11" s="567"/>
      <c r="R11" s="228"/>
      <c r="S11" s="230"/>
    </row>
    <row r="12" spans="1:19" ht="30.75" thickBot="1">
      <c r="A12" s="227"/>
      <c r="B12" s="560"/>
      <c r="C12" s="561"/>
      <c r="D12" s="561"/>
      <c r="E12" s="242" t="s">
        <v>19</v>
      </c>
      <c r="F12" s="241" t="s">
        <v>20</v>
      </c>
      <c r="G12" s="242" t="s">
        <v>19</v>
      </c>
      <c r="H12" s="241" t="s">
        <v>20</v>
      </c>
      <c r="I12" s="242" t="s">
        <v>19</v>
      </c>
      <c r="J12" s="241" t="s">
        <v>20</v>
      </c>
      <c r="K12" s="242" t="s">
        <v>19</v>
      </c>
      <c r="L12" s="241" t="s">
        <v>20</v>
      </c>
      <c r="M12" s="242" t="s">
        <v>19</v>
      </c>
      <c r="N12" s="243" t="s">
        <v>20</v>
      </c>
      <c r="O12" s="566"/>
      <c r="P12" s="538"/>
      <c r="Q12" s="538"/>
      <c r="R12" s="228"/>
      <c r="S12" s="230"/>
    </row>
    <row r="13" spans="1:19" ht="16.5" thickBot="1">
      <c r="A13" s="227"/>
      <c r="B13" s="542" t="s">
        <v>11</v>
      </c>
      <c r="C13" s="543"/>
      <c r="D13" s="244" t="s">
        <v>21</v>
      </c>
      <c r="E13" s="245">
        <v>41</v>
      </c>
      <c r="F13" s="245">
        <v>164</v>
      </c>
      <c r="G13" s="246">
        <v>0</v>
      </c>
      <c r="H13" s="246">
        <v>1</v>
      </c>
      <c r="I13" s="246">
        <v>25</v>
      </c>
      <c r="J13" s="246">
        <v>63</v>
      </c>
      <c r="K13" s="246">
        <v>16</v>
      </c>
      <c r="L13" s="246">
        <v>97</v>
      </c>
      <c r="M13" s="246">
        <v>0</v>
      </c>
      <c r="N13" s="246">
        <v>3</v>
      </c>
      <c r="O13" s="247">
        <v>2</v>
      </c>
      <c r="P13" s="248">
        <v>0</v>
      </c>
      <c r="Q13" s="249">
        <v>57.317948717948717</v>
      </c>
      <c r="R13" s="228"/>
      <c r="S13" s="230"/>
    </row>
    <row r="14" spans="1:19" ht="16.5" thickBot="1">
      <c r="A14" s="227"/>
      <c r="B14" s="544"/>
      <c r="C14" s="545"/>
      <c r="D14" s="250" t="s">
        <v>22</v>
      </c>
      <c r="E14" s="245">
        <v>84</v>
      </c>
      <c r="F14" s="245">
        <v>1579</v>
      </c>
      <c r="G14" s="251">
        <v>0</v>
      </c>
      <c r="H14" s="251">
        <v>1</v>
      </c>
      <c r="I14" s="251">
        <v>48</v>
      </c>
      <c r="J14" s="251">
        <v>322</v>
      </c>
      <c r="K14" s="251">
        <v>30</v>
      </c>
      <c r="L14" s="251">
        <v>1166</v>
      </c>
      <c r="M14" s="251">
        <v>0</v>
      </c>
      <c r="N14" s="251">
        <v>90</v>
      </c>
      <c r="O14" s="252"/>
      <c r="P14" s="253"/>
      <c r="Q14" s="254"/>
      <c r="R14" s="228"/>
      <c r="S14" s="230"/>
    </row>
    <row r="15" spans="1:19" ht="16.5" thickBot="1">
      <c r="A15" s="227"/>
      <c r="B15" s="540" t="s">
        <v>23</v>
      </c>
      <c r="C15" s="541"/>
      <c r="D15" s="244" t="s">
        <v>21</v>
      </c>
      <c r="E15" s="255">
        <v>5</v>
      </c>
      <c r="F15" s="255">
        <v>2</v>
      </c>
      <c r="G15" s="256">
        <v>0</v>
      </c>
      <c r="H15" s="256">
        <v>0</v>
      </c>
      <c r="I15" s="256">
        <v>2</v>
      </c>
      <c r="J15" s="256">
        <v>0</v>
      </c>
      <c r="K15" s="256">
        <v>3</v>
      </c>
      <c r="L15" s="256">
        <v>2</v>
      </c>
      <c r="M15" s="257">
        <v>0</v>
      </c>
      <c r="N15" s="258">
        <v>0</v>
      </c>
      <c r="O15" s="259">
        <v>0</v>
      </c>
      <c r="P15" s="260">
        <v>0</v>
      </c>
      <c r="Q15" s="253"/>
      <c r="R15" s="228"/>
      <c r="S15" s="230"/>
    </row>
    <row r="16" spans="1:19" ht="16.5" thickBot="1">
      <c r="A16" s="261"/>
      <c r="B16" s="530"/>
      <c r="C16" s="531"/>
      <c r="D16" s="262" t="s">
        <v>22</v>
      </c>
      <c r="E16" s="255">
        <v>5</v>
      </c>
      <c r="F16" s="255">
        <v>0</v>
      </c>
      <c r="G16" s="263">
        <v>0</v>
      </c>
      <c r="H16" s="263">
        <v>0</v>
      </c>
      <c r="I16" s="263">
        <v>2</v>
      </c>
      <c r="J16" s="263">
        <v>0</v>
      </c>
      <c r="K16" s="263">
        <v>3</v>
      </c>
      <c r="L16" s="263">
        <v>0</v>
      </c>
      <c r="M16" s="257"/>
      <c r="N16" s="264"/>
      <c r="O16" s="265">
        <v>0</v>
      </c>
      <c r="P16" s="266"/>
      <c r="Q16" s="267">
        <v>5</v>
      </c>
      <c r="R16" s="228"/>
      <c r="S16" s="230"/>
    </row>
    <row r="17" spans="1:19" ht="16.5" thickBot="1">
      <c r="A17" s="227"/>
      <c r="B17" s="539" t="s">
        <v>24</v>
      </c>
      <c r="C17" s="546" t="s">
        <v>25</v>
      </c>
      <c r="D17" s="262" t="s">
        <v>21</v>
      </c>
      <c r="E17" s="255">
        <v>7</v>
      </c>
      <c r="F17" s="255">
        <v>19</v>
      </c>
      <c r="G17" s="263">
        <v>0</v>
      </c>
      <c r="H17" s="263">
        <v>0</v>
      </c>
      <c r="I17" s="263">
        <v>3</v>
      </c>
      <c r="J17" s="263">
        <v>10</v>
      </c>
      <c r="K17" s="263">
        <v>4</v>
      </c>
      <c r="L17" s="263">
        <v>9</v>
      </c>
      <c r="M17" s="257">
        <v>0</v>
      </c>
      <c r="N17" s="264">
        <v>0</v>
      </c>
      <c r="O17" s="259">
        <v>0</v>
      </c>
      <c r="P17" s="260">
        <v>0</v>
      </c>
      <c r="Q17" s="253"/>
      <c r="R17" s="228"/>
      <c r="S17" s="230"/>
    </row>
    <row r="18" spans="1:19" ht="16.5" thickBot="1">
      <c r="A18" s="261"/>
      <c r="B18" s="539"/>
      <c r="C18" s="546"/>
      <c r="D18" s="262" t="s">
        <v>22</v>
      </c>
      <c r="E18" s="255">
        <v>7</v>
      </c>
      <c r="F18" s="255">
        <v>76</v>
      </c>
      <c r="G18" s="263">
        <v>0</v>
      </c>
      <c r="H18" s="263">
        <v>0</v>
      </c>
      <c r="I18" s="263">
        <v>3</v>
      </c>
      <c r="J18" s="263">
        <v>40</v>
      </c>
      <c r="K18" s="263">
        <v>4</v>
      </c>
      <c r="L18" s="263">
        <v>36</v>
      </c>
      <c r="M18" s="257">
        <v>0</v>
      </c>
      <c r="N18" s="264">
        <v>0</v>
      </c>
      <c r="O18" s="265"/>
      <c r="P18" s="266"/>
      <c r="Q18" s="267">
        <v>6.384615384615385</v>
      </c>
      <c r="R18" s="228"/>
      <c r="S18" s="230"/>
    </row>
    <row r="19" spans="1:19" ht="16.5" thickBot="1">
      <c r="A19" s="227"/>
      <c r="B19" s="539"/>
      <c r="C19" s="531" t="s">
        <v>26</v>
      </c>
      <c r="D19" s="262" t="s">
        <v>21</v>
      </c>
      <c r="E19" s="255">
        <v>2</v>
      </c>
      <c r="F19" s="255">
        <v>3</v>
      </c>
      <c r="G19" s="263">
        <v>0</v>
      </c>
      <c r="H19" s="263">
        <v>0</v>
      </c>
      <c r="I19" s="263">
        <v>2</v>
      </c>
      <c r="J19" s="263">
        <v>3</v>
      </c>
      <c r="K19" s="263">
        <v>0</v>
      </c>
      <c r="L19" s="263">
        <v>0</v>
      </c>
      <c r="M19" s="257">
        <v>0</v>
      </c>
      <c r="N19" s="264">
        <v>0</v>
      </c>
      <c r="O19" s="259">
        <v>1</v>
      </c>
      <c r="P19" s="260">
        <v>0</v>
      </c>
      <c r="Q19" s="253"/>
      <c r="R19" s="228"/>
      <c r="S19" s="230"/>
    </row>
    <row r="20" spans="1:19" ht="16.5" thickBot="1">
      <c r="A20" s="261"/>
      <c r="B20" s="539"/>
      <c r="C20" s="531"/>
      <c r="D20" s="262" t="s">
        <v>22</v>
      </c>
      <c r="E20" s="255">
        <v>2</v>
      </c>
      <c r="F20" s="255">
        <v>3</v>
      </c>
      <c r="G20" s="263">
        <v>0</v>
      </c>
      <c r="H20" s="263">
        <v>0</v>
      </c>
      <c r="I20" s="263">
        <v>2</v>
      </c>
      <c r="J20" s="263">
        <v>3</v>
      </c>
      <c r="K20" s="263">
        <v>0</v>
      </c>
      <c r="L20" s="263">
        <v>0</v>
      </c>
      <c r="M20" s="257">
        <v>0</v>
      </c>
      <c r="N20" s="264">
        <v>0</v>
      </c>
      <c r="O20" s="265"/>
      <c r="P20" s="266"/>
      <c r="Q20" s="267">
        <v>0.41666666666666669</v>
      </c>
      <c r="R20" s="228"/>
      <c r="S20" s="230"/>
    </row>
    <row r="21" spans="1:19" ht="16.5" thickBot="1">
      <c r="A21" s="227"/>
      <c r="B21" s="539"/>
      <c r="C21" s="531" t="s">
        <v>27</v>
      </c>
      <c r="D21" s="262" t="s">
        <v>21</v>
      </c>
      <c r="E21" s="255">
        <v>9</v>
      </c>
      <c r="F21" s="255">
        <v>90</v>
      </c>
      <c r="G21" s="263">
        <v>0</v>
      </c>
      <c r="H21" s="263">
        <v>1</v>
      </c>
      <c r="I21" s="263">
        <v>8</v>
      </c>
      <c r="J21" s="263">
        <v>39</v>
      </c>
      <c r="K21" s="263">
        <v>1</v>
      </c>
      <c r="L21" s="263">
        <v>50</v>
      </c>
      <c r="M21" s="257">
        <v>0</v>
      </c>
      <c r="N21" s="264">
        <v>0</v>
      </c>
      <c r="O21" s="259">
        <v>1</v>
      </c>
      <c r="P21" s="260">
        <v>0</v>
      </c>
      <c r="Q21" s="253"/>
      <c r="R21" s="228"/>
      <c r="S21" s="230"/>
    </row>
    <row r="22" spans="1:19" ht="16.5" thickBot="1">
      <c r="A22" s="261"/>
      <c r="B22" s="539"/>
      <c r="C22" s="531"/>
      <c r="D22" s="262" t="s">
        <v>22</v>
      </c>
      <c r="E22" s="255">
        <v>9</v>
      </c>
      <c r="F22" s="255">
        <v>90</v>
      </c>
      <c r="G22" s="263">
        <v>0</v>
      </c>
      <c r="H22" s="263">
        <v>1</v>
      </c>
      <c r="I22" s="263">
        <v>8</v>
      </c>
      <c r="J22" s="263">
        <v>39</v>
      </c>
      <c r="K22" s="263">
        <v>1</v>
      </c>
      <c r="L22" s="263">
        <v>50</v>
      </c>
      <c r="M22" s="257"/>
      <c r="N22" s="264"/>
      <c r="O22" s="265"/>
      <c r="P22" s="266"/>
      <c r="Q22" s="267">
        <v>24.75</v>
      </c>
      <c r="R22" s="228"/>
      <c r="S22" s="230"/>
    </row>
    <row r="23" spans="1:19" ht="16.5" thickBot="1">
      <c r="A23" s="227"/>
      <c r="B23" s="539"/>
      <c r="C23" s="531" t="s">
        <v>28</v>
      </c>
      <c r="D23" s="262" t="s">
        <v>21</v>
      </c>
      <c r="E23" s="255">
        <v>5</v>
      </c>
      <c r="F23" s="255">
        <v>0</v>
      </c>
      <c r="G23" s="263">
        <v>0</v>
      </c>
      <c r="H23" s="263">
        <v>0</v>
      </c>
      <c r="I23" s="263">
        <v>3</v>
      </c>
      <c r="J23" s="263">
        <v>0</v>
      </c>
      <c r="K23" s="263">
        <v>2</v>
      </c>
      <c r="L23" s="263">
        <v>0</v>
      </c>
      <c r="M23" s="257"/>
      <c r="N23" s="264"/>
      <c r="O23" s="259">
        <v>0</v>
      </c>
      <c r="P23" s="260">
        <v>0</v>
      </c>
      <c r="Q23" s="253"/>
      <c r="R23" s="228"/>
      <c r="S23" s="230"/>
    </row>
    <row r="24" spans="1:19" ht="16.5" thickBot="1">
      <c r="A24" s="261"/>
      <c r="B24" s="539"/>
      <c r="C24" s="531"/>
      <c r="D24" s="262" t="s">
        <v>22</v>
      </c>
      <c r="E24" s="255">
        <v>5</v>
      </c>
      <c r="F24" s="255">
        <v>0</v>
      </c>
      <c r="G24" s="263">
        <v>0</v>
      </c>
      <c r="H24" s="263">
        <v>0</v>
      </c>
      <c r="I24" s="263">
        <v>3</v>
      </c>
      <c r="J24" s="263">
        <v>0</v>
      </c>
      <c r="K24" s="263">
        <v>2</v>
      </c>
      <c r="L24" s="263">
        <v>0</v>
      </c>
      <c r="M24" s="268"/>
      <c r="N24" s="269"/>
      <c r="O24" s="252"/>
      <c r="P24" s="253"/>
      <c r="Q24" s="267">
        <v>5</v>
      </c>
      <c r="R24" s="228"/>
      <c r="S24" s="230"/>
    </row>
    <row r="25" spans="1:19" ht="16.5" thickBot="1">
      <c r="A25" s="227"/>
      <c r="B25" s="539" t="s">
        <v>29</v>
      </c>
      <c r="C25" s="531" t="s">
        <v>30</v>
      </c>
      <c r="D25" s="262" t="s">
        <v>21</v>
      </c>
      <c r="E25" s="255">
        <v>3</v>
      </c>
      <c r="F25" s="255">
        <v>47</v>
      </c>
      <c r="G25" s="263">
        <v>0</v>
      </c>
      <c r="H25" s="263">
        <v>0</v>
      </c>
      <c r="I25" s="263">
        <v>1</v>
      </c>
      <c r="J25" s="263">
        <v>8</v>
      </c>
      <c r="K25" s="263">
        <v>2</v>
      </c>
      <c r="L25" s="270">
        <v>36</v>
      </c>
      <c r="M25" s="271">
        <v>0</v>
      </c>
      <c r="N25" s="272">
        <v>3</v>
      </c>
      <c r="O25" s="259">
        <v>0</v>
      </c>
      <c r="P25" s="260">
        <v>0</v>
      </c>
      <c r="Q25" s="253"/>
      <c r="R25" s="228"/>
      <c r="S25" s="230"/>
    </row>
    <row r="26" spans="1:19" ht="15.75" thickBot="1">
      <c r="A26" s="261"/>
      <c r="B26" s="539"/>
      <c r="C26" s="531"/>
      <c r="D26" s="262" t="s">
        <v>22</v>
      </c>
      <c r="E26" s="255">
        <v>30</v>
      </c>
      <c r="F26" s="255">
        <v>1410</v>
      </c>
      <c r="G26" s="263">
        <v>0</v>
      </c>
      <c r="H26" s="263">
        <v>0</v>
      </c>
      <c r="I26" s="263">
        <v>10</v>
      </c>
      <c r="J26" s="263">
        <v>240</v>
      </c>
      <c r="K26" s="263">
        <v>20</v>
      </c>
      <c r="L26" s="270">
        <v>1080</v>
      </c>
      <c r="M26" s="263">
        <v>0</v>
      </c>
      <c r="N26" s="273">
        <v>90</v>
      </c>
      <c r="O26" s="252"/>
      <c r="P26" s="253"/>
      <c r="Q26" s="267">
        <v>14.4</v>
      </c>
      <c r="R26" s="236"/>
      <c r="S26" s="230"/>
    </row>
    <row r="27" spans="1:19" ht="16.5" thickBot="1">
      <c r="A27" s="227"/>
      <c r="B27" s="539"/>
      <c r="C27" s="531" t="s">
        <v>31</v>
      </c>
      <c r="D27" s="262" t="s">
        <v>21</v>
      </c>
      <c r="E27" s="255">
        <v>4</v>
      </c>
      <c r="F27" s="255">
        <v>1</v>
      </c>
      <c r="G27" s="263">
        <v>0</v>
      </c>
      <c r="H27" s="263">
        <v>0</v>
      </c>
      <c r="I27" s="263">
        <v>3</v>
      </c>
      <c r="J27" s="263">
        <v>1</v>
      </c>
      <c r="K27" s="263">
        <v>1</v>
      </c>
      <c r="L27" s="270">
        <v>0</v>
      </c>
      <c r="M27" s="270">
        <v>0</v>
      </c>
      <c r="N27" s="270">
        <v>0</v>
      </c>
      <c r="O27" s="259">
        <v>0</v>
      </c>
      <c r="P27" s="260">
        <v>0</v>
      </c>
      <c r="Q27" s="253"/>
      <c r="R27" s="228"/>
      <c r="S27" s="230"/>
    </row>
    <row r="28" spans="1:19" ht="16.5" thickBot="1">
      <c r="A28" s="261"/>
      <c r="B28" s="539"/>
      <c r="C28" s="531"/>
      <c r="D28" s="262" t="s">
        <v>22</v>
      </c>
      <c r="E28" s="255">
        <v>20</v>
      </c>
      <c r="F28" s="255">
        <v>0</v>
      </c>
      <c r="G28" s="263">
        <v>0</v>
      </c>
      <c r="H28" s="263">
        <v>0</v>
      </c>
      <c r="I28" s="263">
        <v>20</v>
      </c>
      <c r="J28" s="263">
        <v>0</v>
      </c>
      <c r="K28" s="263">
        <v>0</v>
      </c>
      <c r="L28" s="270">
        <v>0</v>
      </c>
      <c r="M28" s="270">
        <v>0</v>
      </c>
      <c r="N28" s="270">
        <v>0</v>
      </c>
      <c r="O28" s="274"/>
      <c r="P28" s="253"/>
      <c r="Q28" s="267">
        <v>0.7</v>
      </c>
      <c r="R28" s="228"/>
      <c r="S28" s="230"/>
    </row>
    <row r="29" spans="1:19" ht="15.75" thickBot="1">
      <c r="A29" s="227"/>
      <c r="B29" s="530" t="s">
        <v>32</v>
      </c>
      <c r="C29" s="531"/>
      <c r="D29" s="262" t="s">
        <v>21</v>
      </c>
      <c r="E29" s="255">
        <v>0</v>
      </c>
      <c r="F29" s="255">
        <v>2</v>
      </c>
      <c r="G29" s="263">
        <v>0</v>
      </c>
      <c r="H29" s="263">
        <v>0</v>
      </c>
      <c r="I29" s="263">
        <v>0</v>
      </c>
      <c r="J29" s="263">
        <v>2</v>
      </c>
      <c r="K29" s="263">
        <v>0</v>
      </c>
      <c r="L29" s="263">
        <v>0</v>
      </c>
      <c r="M29" s="275"/>
      <c r="N29" s="276"/>
      <c r="O29" s="259">
        <v>0</v>
      </c>
      <c r="P29" s="260">
        <v>0</v>
      </c>
      <c r="Q29" s="267"/>
      <c r="R29" s="277"/>
      <c r="S29" s="230"/>
    </row>
    <row r="30" spans="1:19" ht="16.5" thickBot="1">
      <c r="A30" s="227"/>
      <c r="B30" s="530" t="s">
        <v>33</v>
      </c>
      <c r="C30" s="531"/>
      <c r="D30" s="262" t="s">
        <v>21</v>
      </c>
      <c r="E30" s="255">
        <v>0</v>
      </c>
      <c r="F30" s="255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78"/>
      <c r="N30" s="264"/>
      <c r="O30" s="259">
        <v>0</v>
      </c>
      <c r="P30" s="260">
        <v>0</v>
      </c>
      <c r="Q30" s="267"/>
      <c r="R30" s="228"/>
      <c r="S30" s="230"/>
    </row>
    <row r="31" spans="1:19" ht="16.5" thickBot="1">
      <c r="A31" s="227"/>
      <c r="B31" s="530" t="s">
        <v>34</v>
      </c>
      <c r="C31" s="531"/>
      <c r="D31" s="262" t="s">
        <v>21</v>
      </c>
      <c r="E31" s="255">
        <v>2</v>
      </c>
      <c r="F31" s="255">
        <v>0</v>
      </c>
      <c r="G31" s="263">
        <v>0</v>
      </c>
      <c r="H31" s="263">
        <v>0</v>
      </c>
      <c r="I31" s="263">
        <v>1</v>
      </c>
      <c r="J31" s="263">
        <v>0</v>
      </c>
      <c r="K31" s="263">
        <v>1</v>
      </c>
      <c r="L31" s="270">
        <v>0</v>
      </c>
      <c r="M31" s="278"/>
      <c r="N31" s="264"/>
      <c r="O31" s="259">
        <v>0</v>
      </c>
      <c r="P31" s="260">
        <v>0</v>
      </c>
      <c r="Q31" s="267">
        <v>0</v>
      </c>
      <c r="R31" s="228"/>
      <c r="S31" s="230"/>
    </row>
    <row r="32" spans="1:19" ht="15.75" thickBot="1">
      <c r="A32" s="227"/>
      <c r="B32" s="530" t="s">
        <v>35</v>
      </c>
      <c r="C32" s="279" t="s">
        <v>36</v>
      </c>
      <c r="D32" s="262" t="s">
        <v>21</v>
      </c>
      <c r="E32" s="255">
        <v>0</v>
      </c>
      <c r="F32" s="255"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</v>
      </c>
      <c r="L32" s="270">
        <v>0</v>
      </c>
      <c r="M32" s="278"/>
      <c r="N32" s="264"/>
      <c r="O32" s="259">
        <v>0</v>
      </c>
      <c r="P32" s="260">
        <v>0</v>
      </c>
      <c r="Q32" s="267">
        <v>0.66666666666666663</v>
      </c>
      <c r="R32" s="280"/>
      <c r="S32" s="230"/>
    </row>
    <row r="33" spans="1:19" ht="16.5" thickBot="1">
      <c r="A33" s="227"/>
      <c r="B33" s="530"/>
      <c r="C33" s="279" t="s">
        <v>37</v>
      </c>
      <c r="D33" s="262" t="s">
        <v>21</v>
      </c>
      <c r="E33" s="255">
        <v>4</v>
      </c>
      <c r="F33" s="255">
        <v>0</v>
      </c>
      <c r="G33" s="263">
        <v>0</v>
      </c>
      <c r="H33" s="263">
        <v>0</v>
      </c>
      <c r="I33" s="263">
        <v>2</v>
      </c>
      <c r="J33" s="263">
        <v>0</v>
      </c>
      <c r="K33" s="263">
        <v>2</v>
      </c>
      <c r="L33" s="270">
        <v>0</v>
      </c>
      <c r="M33" s="278"/>
      <c r="N33" s="264"/>
      <c r="O33" s="259">
        <v>0</v>
      </c>
      <c r="P33" s="260">
        <v>0</v>
      </c>
      <c r="Q33" s="267"/>
      <c r="R33" s="228"/>
      <c r="S33" s="230"/>
    </row>
    <row r="34" spans="1:19" ht="16.5" thickBot="1">
      <c r="A34" s="227"/>
      <c r="B34" s="532"/>
      <c r="C34" s="281" t="s">
        <v>38</v>
      </c>
      <c r="D34" s="250" t="s">
        <v>21</v>
      </c>
      <c r="E34" s="255">
        <v>0</v>
      </c>
      <c r="F34" s="255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3">
        <v>0</v>
      </c>
      <c r="M34" s="284"/>
      <c r="N34" s="285"/>
      <c r="O34" s="259">
        <v>0</v>
      </c>
      <c r="P34" s="286">
        <v>0</v>
      </c>
      <c r="Q34" s="267"/>
      <c r="R34" s="228"/>
      <c r="S34" s="230"/>
    </row>
    <row r="35" spans="1:19" ht="15.75" thickBot="1">
      <c r="A35" s="227"/>
      <c r="B35" s="287"/>
      <c r="C35" s="287"/>
      <c r="D35" s="229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59"/>
      <c r="P35" s="280"/>
      <c r="Q35" s="280"/>
      <c r="R35" s="280"/>
      <c r="S35" s="230"/>
    </row>
    <row r="36" spans="1:19" ht="15.75">
      <c r="A36" s="227"/>
      <c r="B36" s="228"/>
      <c r="C36" s="228"/>
      <c r="D36" s="533" t="s">
        <v>39</v>
      </c>
      <c r="E36" s="534"/>
      <c r="F36" s="533" t="s">
        <v>40</v>
      </c>
      <c r="G36" s="537"/>
      <c r="H36" s="534" t="s">
        <v>41</v>
      </c>
      <c r="I36" s="534"/>
      <c r="J36" s="537"/>
      <c r="K36" s="228"/>
      <c r="L36" s="228"/>
      <c r="M36" s="519" t="s">
        <v>42</v>
      </c>
      <c r="N36" s="520"/>
      <c r="O36" s="288" t="s">
        <v>43</v>
      </c>
      <c r="P36" s="228"/>
      <c r="Q36" s="228"/>
      <c r="R36" s="228"/>
      <c r="S36" s="230"/>
    </row>
    <row r="37" spans="1:19" ht="16.5" thickBot="1">
      <c r="A37" s="227"/>
      <c r="B37" s="228"/>
      <c r="C37" s="228"/>
      <c r="D37" s="535"/>
      <c r="E37" s="536"/>
      <c r="F37" s="535"/>
      <c r="G37" s="538"/>
      <c r="H37" s="536"/>
      <c r="I37" s="536"/>
      <c r="J37" s="538"/>
      <c r="K37" s="228"/>
      <c r="L37" s="228"/>
      <c r="M37" s="289" t="s">
        <v>44</v>
      </c>
      <c r="N37" s="262"/>
      <c r="O37" s="263">
        <v>0</v>
      </c>
      <c r="P37" s="228"/>
      <c r="Q37" s="228"/>
      <c r="R37" s="228"/>
      <c r="S37" s="230"/>
    </row>
    <row r="38" spans="1:19" ht="30.75" thickBot="1">
      <c r="A38" s="227"/>
      <c r="B38" s="228"/>
      <c r="C38" s="228"/>
      <c r="D38" s="290" t="s">
        <v>21</v>
      </c>
      <c r="E38" s="291" t="s">
        <v>22</v>
      </c>
      <c r="F38" s="292" t="s">
        <v>43</v>
      </c>
      <c r="G38" s="293" t="s">
        <v>45</v>
      </c>
      <c r="H38" s="294" t="s">
        <v>46</v>
      </c>
      <c r="I38" s="295" t="s">
        <v>47</v>
      </c>
      <c r="J38" s="296" t="s">
        <v>48</v>
      </c>
      <c r="K38" s="228"/>
      <c r="L38" s="228"/>
      <c r="M38" s="297" t="s">
        <v>49</v>
      </c>
      <c r="N38" s="282"/>
      <c r="O38" s="263">
        <v>0</v>
      </c>
      <c r="P38" s="228"/>
      <c r="Q38" s="228"/>
      <c r="R38" s="228"/>
      <c r="S38" s="230"/>
    </row>
    <row r="39" spans="1:19" ht="16.5" thickBot="1">
      <c r="A39" s="227"/>
      <c r="B39" s="228"/>
      <c r="C39" s="228"/>
      <c r="D39" s="298">
        <v>2</v>
      </c>
      <c r="E39" s="299">
        <v>2</v>
      </c>
      <c r="F39" s="299">
        <v>0</v>
      </c>
      <c r="G39" s="300">
        <v>0</v>
      </c>
      <c r="H39" s="301">
        <v>0</v>
      </c>
      <c r="I39" s="302">
        <v>0</v>
      </c>
      <c r="J39" s="303">
        <v>0</v>
      </c>
      <c r="K39" s="228"/>
      <c r="L39" s="228"/>
      <c r="M39" s="228"/>
      <c r="N39" s="228"/>
      <c r="O39" s="228"/>
      <c r="P39" s="228"/>
      <c r="Q39" s="228"/>
      <c r="R39" s="228"/>
      <c r="S39" s="230"/>
    </row>
    <row r="40" spans="1:19" ht="16.5" thickBot="1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30"/>
    </row>
    <row r="41" spans="1:19" ht="16.5" thickBot="1">
      <c r="A41" s="227"/>
      <c r="B41" s="521" t="s">
        <v>50</v>
      </c>
      <c r="C41" s="522"/>
      <c r="D41" s="525" t="s">
        <v>51</v>
      </c>
      <c r="E41" s="526"/>
      <c r="F41" s="527" t="s">
        <v>52</v>
      </c>
      <c r="G41" s="528"/>
      <c r="H41" s="526" t="s">
        <v>53</v>
      </c>
      <c r="I41" s="526"/>
      <c r="J41" s="525" t="s">
        <v>54</v>
      </c>
      <c r="K41" s="529"/>
      <c r="L41" s="228"/>
      <c r="M41" s="228"/>
      <c r="N41" s="228"/>
      <c r="O41" s="228"/>
      <c r="P41" s="228"/>
      <c r="Q41" s="228"/>
      <c r="R41" s="228"/>
      <c r="S41" s="230"/>
    </row>
    <row r="42" spans="1:19" ht="16.5" thickBot="1">
      <c r="A42" s="227"/>
      <c r="B42" s="523"/>
      <c r="C42" s="524"/>
      <c r="D42" s="305" t="s">
        <v>55</v>
      </c>
      <c r="E42" s="306" t="s">
        <v>56</v>
      </c>
      <c r="F42" s="307" t="s">
        <v>55</v>
      </c>
      <c r="G42" s="306" t="s">
        <v>56</v>
      </c>
      <c r="H42" s="304" t="s">
        <v>55</v>
      </c>
      <c r="I42" s="308" t="s">
        <v>56</v>
      </c>
      <c r="J42" s="305" t="s">
        <v>55</v>
      </c>
      <c r="K42" s="309" t="s">
        <v>56</v>
      </c>
      <c r="L42" s="310"/>
      <c r="M42" s="228"/>
      <c r="N42" s="228"/>
      <c r="O42" s="498" t="s">
        <v>57</v>
      </c>
      <c r="P42" s="498"/>
      <c r="Q42" s="311">
        <v>2</v>
      </c>
      <c r="R42" s="228"/>
      <c r="S42" s="230"/>
    </row>
    <row r="43" spans="1:19" ht="16.5" thickBot="1">
      <c r="A43" s="227"/>
      <c r="B43" s="512" t="s">
        <v>58</v>
      </c>
      <c r="C43" s="513"/>
      <c r="D43" s="312">
        <v>0</v>
      </c>
      <c r="E43" s="256">
        <v>0</v>
      </c>
      <c r="F43" s="256">
        <v>26</v>
      </c>
      <c r="G43" s="256">
        <v>0</v>
      </c>
      <c r="H43" s="256">
        <v>18</v>
      </c>
      <c r="I43" s="313">
        <v>3</v>
      </c>
      <c r="J43" s="314">
        <v>44</v>
      </c>
      <c r="K43" s="314">
        <v>3</v>
      </c>
      <c r="L43" s="310"/>
      <c r="M43" s="228"/>
      <c r="N43" s="229"/>
      <c r="O43" s="499" t="s">
        <v>59</v>
      </c>
      <c r="P43" s="499"/>
      <c r="Q43" s="315">
        <v>0</v>
      </c>
      <c r="R43" s="229"/>
      <c r="S43" s="230"/>
    </row>
    <row r="44" spans="1:19" ht="16.5" thickBot="1">
      <c r="A44" s="227"/>
      <c r="B44" s="508" t="s">
        <v>60</v>
      </c>
      <c r="C44" s="509"/>
      <c r="D44" s="316"/>
      <c r="E44" s="317"/>
      <c r="F44" s="318">
        <v>0</v>
      </c>
      <c r="G44" s="318">
        <v>0</v>
      </c>
      <c r="H44" s="318">
        <v>0</v>
      </c>
      <c r="I44" s="319">
        <v>0</v>
      </c>
      <c r="J44" s="314">
        <v>0</v>
      </c>
      <c r="K44" s="314">
        <v>0</v>
      </c>
      <c r="L44" s="310"/>
      <c r="M44" s="228"/>
      <c r="N44" s="229"/>
      <c r="O44" s="499" t="s">
        <v>61</v>
      </c>
      <c r="P44" s="499"/>
      <c r="Q44" s="315">
        <v>2</v>
      </c>
      <c r="R44" s="229"/>
      <c r="S44" s="230"/>
    </row>
    <row r="45" spans="1:19" ht="16.5" thickBot="1">
      <c r="A45" s="227"/>
      <c r="B45" s="510" t="s">
        <v>11</v>
      </c>
      <c r="C45" s="511"/>
      <c r="D45" s="320">
        <v>0</v>
      </c>
      <c r="E45" s="320">
        <v>0</v>
      </c>
      <c r="F45" s="321">
        <v>26</v>
      </c>
      <c r="G45" s="321">
        <v>0</v>
      </c>
      <c r="H45" s="321">
        <v>18</v>
      </c>
      <c r="I45" s="321">
        <v>3</v>
      </c>
      <c r="J45" s="321">
        <v>44</v>
      </c>
      <c r="K45" s="321">
        <v>3</v>
      </c>
      <c r="L45" s="310"/>
      <c r="M45" s="228"/>
      <c r="N45" s="229"/>
      <c r="O45" s="229"/>
      <c r="P45" s="229"/>
      <c r="Q45" s="229"/>
      <c r="R45" s="229"/>
      <c r="S45" s="230"/>
    </row>
    <row r="46" spans="1:19" ht="16.5" thickBot="1">
      <c r="A46" s="227"/>
      <c r="B46" s="512" t="s">
        <v>62</v>
      </c>
      <c r="C46" s="513"/>
      <c r="D46" s="229">
        <v>0</v>
      </c>
      <c r="E46" s="271">
        <v>0</v>
      </c>
      <c r="F46" s="271">
        <v>18</v>
      </c>
      <c r="G46" s="271">
        <v>0</v>
      </c>
      <c r="H46" s="271">
        <v>16</v>
      </c>
      <c r="I46" s="322">
        <v>0</v>
      </c>
      <c r="J46" s="314">
        <v>34</v>
      </c>
      <c r="K46" s="314">
        <v>0</v>
      </c>
      <c r="L46" s="310"/>
      <c r="M46" s="228"/>
      <c r="N46" s="229"/>
      <c r="O46" s="229"/>
      <c r="P46" s="229"/>
      <c r="Q46" s="229"/>
      <c r="R46" s="229"/>
      <c r="S46" s="230"/>
    </row>
    <row r="47" spans="1:19" ht="16.5" thickBot="1">
      <c r="A47" s="227"/>
      <c r="B47" s="514" t="s">
        <v>63</v>
      </c>
      <c r="C47" s="515"/>
      <c r="D47" s="323">
        <v>0</v>
      </c>
      <c r="E47" s="324">
        <v>0</v>
      </c>
      <c r="F47" s="282">
        <v>2</v>
      </c>
      <c r="G47" s="282">
        <v>4</v>
      </c>
      <c r="H47" s="282">
        <v>7</v>
      </c>
      <c r="I47" s="283">
        <v>8</v>
      </c>
      <c r="J47" s="314">
        <v>9</v>
      </c>
      <c r="K47" s="314">
        <v>12</v>
      </c>
      <c r="L47" s="310" t="s">
        <v>64</v>
      </c>
      <c r="M47" s="228"/>
      <c r="N47" s="325"/>
      <c r="O47" s="325"/>
      <c r="P47" s="325"/>
      <c r="Q47" s="326"/>
      <c r="R47" s="326"/>
      <c r="S47" s="230"/>
    </row>
    <row r="48" spans="1:19" ht="16.5" thickBot="1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30"/>
    </row>
    <row r="49" spans="1:19" ht="16.5" thickBot="1">
      <c r="A49" s="227"/>
      <c r="B49" s="516" t="s">
        <v>65</v>
      </c>
      <c r="C49" s="517"/>
      <c r="D49" s="517"/>
      <c r="E49" s="517"/>
      <c r="F49" s="517"/>
      <c r="G49" s="518"/>
      <c r="H49" s="327" t="s">
        <v>43</v>
      </c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30"/>
    </row>
    <row r="50" spans="1:19" ht="16.5" thickBot="1">
      <c r="A50" s="227"/>
      <c r="B50" s="500" t="s">
        <v>66</v>
      </c>
      <c r="C50" s="501"/>
      <c r="D50" s="501"/>
      <c r="E50" s="501"/>
      <c r="F50" s="501"/>
      <c r="G50" s="502"/>
      <c r="H50" s="328">
        <v>14</v>
      </c>
      <c r="I50" s="228"/>
      <c r="J50" s="503" t="s">
        <v>67</v>
      </c>
      <c r="K50" s="503"/>
      <c r="L50" s="503"/>
      <c r="M50" s="503"/>
      <c r="N50" s="329" t="s">
        <v>43</v>
      </c>
      <c r="O50" s="228"/>
      <c r="P50" s="228"/>
      <c r="Q50" s="228"/>
      <c r="R50" s="228"/>
      <c r="S50" s="230"/>
    </row>
    <row r="51" spans="1:19" ht="16.5" thickBot="1">
      <c r="A51" s="227"/>
      <c r="B51" s="504" t="s">
        <v>68</v>
      </c>
      <c r="C51" s="505"/>
      <c r="D51" s="505"/>
      <c r="E51" s="505"/>
      <c r="F51" s="505"/>
      <c r="G51" s="506"/>
      <c r="H51" s="328">
        <v>14</v>
      </c>
      <c r="I51" s="228"/>
      <c r="J51" s="507" t="s">
        <v>69</v>
      </c>
      <c r="K51" s="507"/>
      <c r="L51" s="507"/>
      <c r="M51" s="507"/>
      <c r="N51" s="330">
        <v>92</v>
      </c>
      <c r="O51" s="228"/>
      <c r="P51" s="228"/>
      <c r="Q51" s="228"/>
      <c r="R51" s="228"/>
      <c r="S51" s="230"/>
    </row>
    <row r="52" spans="1:19" ht="16.5" thickBot="1">
      <c r="A52" s="227"/>
      <c r="B52" s="504" t="s">
        <v>70</v>
      </c>
      <c r="C52" s="505"/>
      <c r="D52" s="505"/>
      <c r="E52" s="505"/>
      <c r="F52" s="505"/>
      <c r="G52" s="506"/>
      <c r="H52" s="328">
        <v>11</v>
      </c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30"/>
    </row>
    <row r="53" spans="1:19" ht="15.75">
      <c r="A53" s="227"/>
      <c r="B53" s="504" t="s">
        <v>71</v>
      </c>
      <c r="C53" s="505"/>
      <c r="D53" s="505"/>
      <c r="E53" s="505"/>
      <c r="F53" s="505"/>
      <c r="G53" s="506"/>
      <c r="H53" s="260">
        <v>0</v>
      </c>
      <c r="I53" s="228"/>
      <c r="J53" s="228"/>
      <c r="K53" s="570" t="s">
        <v>72</v>
      </c>
      <c r="L53" s="570"/>
      <c r="M53" s="570"/>
      <c r="N53" s="247"/>
      <c r="O53" s="228"/>
      <c r="P53" s="228"/>
      <c r="Q53" s="228"/>
      <c r="R53" s="228"/>
      <c r="S53" s="230"/>
    </row>
    <row r="54" spans="1:19" ht="16.5" thickBot="1">
      <c r="A54" s="227"/>
      <c r="B54" s="504" t="s">
        <v>73</v>
      </c>
      <c r="C54" s="505"/>
      <c r="D54" s="505"/>
      <c r="E54" s="505"/>
      <c r="F54" s="505"/>
      <c r="G54" s="506"/>
      <c r="H54" s="260"/>
      <c r="I54" s="228"/>
      <c r="J54" s="228"/>
      <c r="K54" s="571" t="s">
        <v>74</v>
      </c>
      <c r="L54" s="571"/>
      <c r="M54" s="571"/>
      <c r="N54" s="331"/>
      <c r="O54" s="228"/>
      <c r="P54" s="228"/>
      <c r="Q54" s="228"/>
      <c r="R54" s="228"/>
      <c r="S54" s="230"/>
    </row>
    <row r="55" spans="1:19" ht="16.5" thickBot="1">
      <c r="A55" s="227"/>
      <c r="B55" s="572" t="s">
        <v>75</v>
      </c>
      <c r="C55" s="573"/>
      <c r="D55" s="573"/>
      <c r="E55" s="573"/>
      <c r="F55" s="573"/>
      <c r="G55" s="574"/>
      <c r="H55" s="260">
        <v>0</v>
      </c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30"/>
    </row>
    <row r="56" spans="1:19" ht="15.75" thickBot="1">
      <c r="A56" s="332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4"/>
    </row>
  </sheetData>
  <mergeCells count="56">
    <mergeCell ref="B53:G53"/>
    <mergeCell ref="K53:M53"/>
    <mergeCell ref="B54:G54"/>
    <mergeCell ref="K54:M54"/>
    <mergeCell ref="B55:G55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15:C16"/>
    <mergeCell ref="B13:C14"/>
    <mergeCell ref="B17:B24"/>
    <mergeCell ref="C17:C18"/>
    <mergeCell ref="C19:C20"/>
    <mergeCell ref="C21:C22"/>
    <mergeCell ref="C23:C24"/>
    <mergeCell ref="B25:B28"/>
    <mergeCell ref="C25:C26"/>
    <mergeCell ref="C27:C28"/>
    <mergeCell ref="B29:C29"/>
    <mergeCell ref="B30:C30"/>
    <mergeCell ref="B31:C31"/>
    <mergeCell ref="B32:B34"/>
    <mergeCell ref="D36:E37"/>
    <mergeCell ref="F36:G37"/>
    <mergeCell ref="H36:J37"/>
    <mergeCell ref="M36:N36"/>
    <mergeCell ref="B43:C43"/>
    <mergeCell ref="B41:C42"/>
    <mergeCell ref="D41:E41"/>
    <mergeCell ref="F41:G41"/>
    <mergeCell ref="H41:I41"/>
    <mergeCell ref="J41:K41"/>
    <mergeCell ref="B51:G51"/>
    <mergeCell ref="J51:M51"/>
    <mergeCell ref="B52:G52"/>
    <mergeCell ref="B44:C44"/>
    <mergeCell ref="B45:C45"/>
    <mergeCell ref="B46:C46"/>
    <mergeCell ref="B47:C47"/>
    <mergeCell ref="B49:G49"/>
    <mergeCell ref="O42:P42"/>
    <mergeCell ref="O43:P43"/>
    <mergeCell ref="O44:P44"/>
    <mergeCell ref="B50:G50"/>
    <mergeCell ref="J50:M5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65D5F-F674-4EC9-B634-698B09A11D49}">
  <dimension ref="A1:S56"/>
  <sheetViews>
    <sheetView tabSelected="1" workbookViewId="0">
      <selection activeCell="N21" sqref="N21"/>
    </sheetView>
  </sheetViews>
  <sheetFormatPr baseColWidth="10" defaultRowHeight="15"/>
  <sheetData>
    <row r="1" spans="1:19">
      <c r="A1" s="947"/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  <c r="Q1" s="948"/>
      <c r="R1" s="948"/>
      <c r="S1" s="949"/>
    </row>
    <row r="2" spans="1:19" ht="21">
      <c r="A2" s="547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9"/>
    </row>
    <row r="3" spans="1:19" ht="18.75">
      <c r="A3" s="550" t="s">
        <v>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2"/>
    </row>
    <row r="4" spans="1:19" ht="15.75">
      <c r="A4" s="950"/>
      <c r="B4" s="951"/>
      <c r="C4" s="951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  <c r="P4" s="568" t="s">
        <v>2</v>
      </c>
      <c r="Q4" s="569"/>
      <c r="R4" s="951"/>
      <c r="S4" s="953"/>
    </row>
    <row r="5" spans="1:19" ht="26.25">
      <c r="A5" s="553" t="s">
        <v>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5"/>
    </row>
    <row r="6" spans="1:19" ht="15.75">
      <c r="A6" s="950"/>
      <c r="B6" s="951"/>
      <c r="C6" s="951"/>
      <c r="D6" s="951"/>
      <c r="E6" s="951"/>
      <c r="F6" s="951"/>
      <c r="G6" s="951"/>
      <c r="H6" s="951"/>
      <c r="I6" s="951"/>
      <c r="J6" s="951"/>
      <c r="K6" s="951"/>
      <c r="L6" s="951"/>
      <c r="M6" s="951"/>
      <c r="N6" s="951"/>
      <c r="O6" s="951"/>
      <c r="P6" s="951"/>
      <c r="Q6" s="951"/>
      <c r="R6" s="951"/>
      <c r="S6" s="953"/>
    </row>
    <row r="7" spans="1:19" ht="15.75">
      <c r="A7" s="950"/>
      <c r="B7" s="954"/>
      <c r="C7" s="954"/>
      <c r="D7" s="955" t="s">
        <v>4</v>
      </c>
      <c r="E7" s="956"/>
      <c r="F7" s="954"/>
      <c r="G7" s="954"/>
      <c r="H7" s="954"/>
      <c r="I7" s="954"/>
      <c r="J7" s="951"/>
      <c r="K7" s="951"/>
      <c r="L7" s="951"/>
      <c r="M7" s="951"/>
      <c r="N7" s="951"/>
      <c r="O7" s="954" t="s">
        <v>5</v>
      </c>
      <c r="P7" s="957"/>
      <c r="Q7" s="958" t="s">
        <v>6</v>
      </c>
      <c r="R7" s="951"/>
      <c r="S7" s="953"/>
    </row>
    <row r="8" spans="1:19">
      <c r="A8" s="950"/>
      <c r="B8" s="959"/>
      <c r="C8" s="960"/>
      <c r="D8" s="961" t="s">
        <v>7</v>
      </c>
      <c r="E8" s="955"/>
      <c r="F8" s="959"/>
      <c r="G8" s="959"/>
      <c r="H8" s="959"/>
      <c r="I8" s="959"/>
      <c r="J8" s="959"/>
      <c r="K8" s="959"/>
      <c r="L8" s="959"/>
      <c r="M8" s="959"/>
      <c r="N8" s="959"/>
      <c r="O8" s="955" t="s">
        <v>8</v>
      </c>
      <c r="P8" s="962"/>
      <c r="Q8" s="959"/>
      <c r="R8" s="959"/>
      <c r="S8" s="963"/>
    </row>
    <row r="9" spans="1:19" ht="15.75" thickBot="1">
      <c r="A9" s="950"/>
      <c r="B9" s="959"/>
      <c r="C9" s="960"/>
      <c r="D9" s="959"/>
      <c r="E9" s="959"/>
      <c r="F9" s="959"/>
      <c r="G9" s="959"/>
      <c r="H9" s="959"/>
      <c r="I9" s="959"/>
      <c r="J9" s="959"/>
      <c r="K9" s="959"/>
      <c r="L9" s="959"/>
      <c r="M9" s="959"/>
      <c r="N9" s="959"/>
      <c r="O9" s="959"/>
      <c r="P9" s="959"/>
      <c r="Q9" s="959"/>
      <c r="R9" s="959"/>
      <c r="S9" s="963"/>
    </row>
    <row r="10" spans="1:19" ht="15.75">
      <c r="A10" s="950"/>
      <c r="B10" s="556" t="s">
        <v>9</v>
      </c>
      <c r="C10" s="557"/>
      <c r="D10" s="557" t="s">
        <v>10</v>
      </c>
      <c r="E10" s="557" t="s">
        <v>11</v>
      </c>
      <c r="F10" s="557"/>
      <c r="G10" s="557" t="s">
        <v>12</v>
      </c>
      <c r="H10" s="557"/>
      <c r="I10" s="557" t="s">
        <v>13</v>
      </c>
      <c r="J10" s="557"/>
      <c r="K10" s="557" t="s">
        <v>14</v>
      </c>
      <c r="L10" s="557"/>
      <c r="M10" s="557" t="s">
        <v>15</v>
      </c>
      <c r="N10" s="562"/>
      <c r="O10" s="564" t="s">
        <v>16</v>
      </c>
      <c r="P10" s="537" t="s">
        <v>17</v>
      </c>
      <c r="Q10" s="537" t="s">
        <v>18</v>
      </c>
      <c r="R10" s="951"/>
      <c r="S10" s="953"/>
    </row>
    <row r="11" spans="1:19" ht="15.75">
      <c r="A11" s="950"/>
      <c r="B11" s="558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63"/>
      <c r="O11" s="565"/>
      <c r="P11" s="567"/>
      <c r="Q11" s="567"/>
      <c r="R11" s="951"/>
      <c r="S11" s="953"/>
    </row>
    <row r="12" spans="1:19" ht="30.75" thickBot="1">
      <c r="A12" s="950"/>
      <c r="B12" s="560"/>
      <c r="C12" s="561"/>
      <c r="D12" s="561"/>
      <c r="E12" s="965" t="s">
        <v>19</v>
      </c>
      <c r="F12" s="964" t="s">
        <v>20</v>
      </c>
      <c r="G12" s="965" t="s">
        <v>19</v>
      </c>
      <c r="H12" s="964" t="s">
        <v>20</v>
      </c>
      <c r="I12" s="965" t="s">
        <v>19</v>
      </c>
      <c r="J12" s="964" t="s">
        <v>20</v>
      </c>
      <c r="K12" s="965" t="s">
        <v>19</v>
      </c>
      <c r="L12" s="964" t="s">
        <v>20</v>
      </c>
      <c r="M12" s="965" t="s">
        <v>19</v>
      </c>
      <c r="N12" s="966" t="s">
        <v>20</v>
      </c>
      <c r="O12" s="566"/>
      <c r="P12" s="538"/>
      <c r="Q12" s="538"/>
      <c r="R12" s="951"/>
      <c r="S12" s="953"/>
    </row>
    <row r="13" spans="1:19" ht="16.5" thickBot="1">
      <c r="A13" s="950"/>
      <c r="B13" s="542" t="s">
        <v>11</v>
      </c>
      <c r="C13" s="543"/>
      <c r="D13" s="967" t="s">
        <v>21</v>
      </c>
      <c r="E13" s="968">
        <v>73</v>
      </c>
      <c r="F13" s="968">
        <v>159</v>
      </c>
      <c r="G13" s="969">
        <v>1</v>
      </c>
      <c r="H13" s="969">
        <v>2</v>
      </c>
      <c r="I13" s="969">
        <v>24</v>
      </c>
      <c r="J13" s="969">
        <v>70</v>
      </c>
      <c r="K13" s="969">
        <v>47</v>
      </c>
      <c r="L13" s="969">
        <v>87</v>
      </c>
      <c r="M13" s="969">
        <v>1</v>
      </c>
      <c r="N13" s="969">
        <v>0</v>
      </c>
      <c r="O13" s="970">
        <v>3</v>
      </c>
      <c r="P13" s="971">
        <v>0</v>
      </c>
      <c r="Q13" s="972">
        <v>52.493589743589745</v>
      </c>
      <c r="R13" s="951"/>
      <c r="S13" s="953"/>
    </row>
    <row r="14" spans="1:19" ht="16.5" thickBot="1">
      <c r="A14" s="950"/>
      <c r="B14" s="544"/>
      <c r="C14" s="545"/>
      <c r="D14" s="973" t="s">
        <v>22</v>
      </c>
      <c r="E14" s="968">
        <v>430</v>
      </c>
      <c r="F14" s="968">
        <v>1382</v>
      </c>
      <c r="G14" s="974">
        <v>10</v>
      </c>
      <c r="H14" s="974">
        <v>31</v>
      </c>
      <c r="I14" s="974">
        <v>104</v>
      </c>
      <c r="J14" s="974">
        <v>423</v>
      </c>
      <c r="K14" s="974">
        <v>305</v>
      </c>
      <c r="L14" s="974">
        <v>926</v>
      </c>
      <c r="M14" s="974">
        <v>10</v>
      </c>
      <c r="N14" s="974">
        <v>0</v>
      </c>
      <c r="O14" s="975"/>
      <c r="P14" s="976"/>
      <c r="Q14" s="977"/>
      <c r="R14" s="951"/>
      <c r="S14" s="953"/>
    </row>
    <row r="15" spans="1:19" ht="16.5" thickBot="1">
      <c r="A15" s="950"/>
      <c r="B15" s="540" t="s">
        <v>23</v>
      </c>
      <c r="C15" s="541"/>
      <c r="D15" s="967" t="s">
        <v>21</v>
      </c>
      <c r="E15" s="978">
        <v>2</v>
      </c>
      <c r="F15" s="978">
        <v>2</v>
      </c>
      <c r="G15" s="979">
        <v>0</v>
      </c>
      <c r="H15" s="979">
        <v>0</v>
      </c>
      <c r="I15" s="979">
        <v>0</v>
      </c>
      <c r="J15" s="979">
        <v>2</v>
      </c>
      <c r="K15" s="979">
        <v>2</v>
      </c>
      <c r="L15" s="979">
        <v>0</v>
      </c>
      <c r="M15" s="980">
        <v>0</v>
      </c>
      <c r="N15" s="981">
        <v>0</v>
      </c>
      <c r="O15" s="982">
        <v>0</v>
      </c>
      <c r="P15" s="983">
        <v>0</v>
      </c>
      <c r="Q15" s="976"/>
      <c r="R15" s="951"/>
      <c r="S15" s="953"/>
    </row>
    <row r="16" spans="1:19" ht="16.5" thickBot="1">
      <c r="A16" s="984"/>
      <c r="B16" s="530"/>
      <c r="C16" s="531"/>
      <c r="D16" s="985" t="s">
        <v>22</v>
      </c>
      <c r="E16" s="978">
        <v>2</v>
      </c>
      <c r="F16" s="978">
        <v>0</v>
      </c>
      <c r="G16" s="986">
        <v>0</v>
      </c>
      <c r="H16" s="986">
        <v>0</v>
      </c>
      <c r="I16" s="986">
        <v>0</v>
      </c>
      <c r="J16" s="986">
        <v>0</v>
      </c>
      <c r="K16" s="986">
        <v>2</v>
      </c>
      <c r="L16" s="986">
        <v>0</v>
      </c>
      <c r="M16" s="980"/>
      <c r="N16" s="987"/>
      <c r="O16" s="988">
        <v>0</v>
      </c>
      <c r="P16" s="989"/>
      <c r="Q16" s="990">
        <v>2</v>
      </c>
      <c r="R16" s="951"/>
      <c r="S16" s="953"/>
    </row>
    <row r="17" spans="1:19" ht="16.5" thickBot="1">
      <c r="A17" s="950"/>
      <c r="B17" s="539" t="s">
        <v>24</v>
      </c>
      <c r="C17" s="546" t="s">
        <v>25</v>
      </c>
      <c r="D17" s="985" t="s">
        <v>21</v>
      </c>
      <c r="E17" s="978">
        <v>8</v>
      </c>
      <c r="F17" s="978">
        <v>34</v>
      </c>
      <c r="G17" s="986">
        <v>0</v>
      </c>
      <c r="H17" s="986">
        <v>0</v>
      </c>
      <c r="I17" s="986">
        <v>5</v>
      </c>
      <c r="J17" s="986">
        <v>12</v>
      </c>
      <c r="K17" s="986">
        <v>3</v>
      </c>
      <c r="L17" s="986">
        <v>22</v>
      </c>
      <c r="M17" s="980">
        <v>0</v>
      </c>
      <c r="N17" s="987">
        <v>0</v>
      </c>
      <c r="O17" s="982">
        <v>3</v>
      </c>
      <c r="P17" s="983">
        <v>0</v>
      </c>
      <c r="Q17" s="976"/>
      <c r="R17" s="951"/>
      <c r="S17" s="953"/>
    </row>
    <row r="18" spans="1:19" ht="16.5" thickBot="1">
      <c r="A18" s="984"/>
      <c r="B18" s="539"/>
      <c r="C18" s="546"/>
      <c r="D18" s="985" t="s">
        <v>22</v>
      </c>
      <c r="E18" s="978">
        <v>8</v>
      </c>
      <c r="F18" s="978">
        <v>132</v>
      </c>
      <c r="G18" s="986">
        <v>0</v>
      </c>
      <c r="H18" s="986">
        <v>0</v>
      </c>
      <c r="I18" s="986">
        <v>5</v>
      </c>
      <c r="J18" s="986">
        <v>48</v>
      </c>
      <c r="K18" s="986">
        <v>3</v>
      </c>
      <c r="L18" s="986">
        <v>84</v>
      </c>
      <c r="M18" s="980">
        <v>0</v>
      </c>
      <c r="N18" s="987">
        <v>0</v>
      </c>
      <c r="O18" s="988"/>
      <c r="P18" s="989"/>
      <c r="Q18" s="990">
        <v>11.076923076923077</v>
      </c>
      <c r="R18" s="951"/>
      <c r="S18" s="953"/>
    </row>
    <row r="19" spans="1:19" ht="16.5" thickBot="1">
      <c r="A19" s="950"/>
      <c r="B19" s="539"/>
      <c r="C19" s="531" t="s">
        <v>26</v>
      </c>
      <c r="D19" s="985" t="s">
        <v>21</v>
      </c>
      <c r="E19" s="978">
        <v>8</v>
      </c>
      <c r="F19" s="978">
        <v>30</v>
      </c>
      <c r="G19" s="986">
        <v>0</v>
      </c>
      <c r="H19" s="986">
        <v>1</v>
      </c>
      <c r="I19" s="986">
        <v>4</v>
      </c>
      <c r="J19" s="986">
        <v>19</v>
      </c>
      <c r="K19" s="986">
        <v>4</v>
      </c>
      <c r="L19" s="986">
        <v>10</v>
      </c>
      <c r="M19" s="980">
        <v>0</v>
      </c>
      <c r="N19" s="987">
        <v>0</v>
      </c>
      <c r="O19" s="982">
        <v>0</v>
      </c>
      <c r="P19" s="983">
        <v>0</v>
      </c>
      <c r="Q19" s="976"/>
      <c r="R19" s="951"/>
      <c r="S19" s="953"/>
    </row>
    <row r="20" spans="1:19" ht="16.5" thickBot="1">
      <c r="A20" s="984"/>
      <c r="B20" s="539"/>
      <c r="C20" s="531"/>
      <c r="D20" s="985" t="s">
        <v>22</v>
      </c>
      <c r="E20" s="978">
        <v>8</v>
      </c>
      <c r="F20" s="978">
        <v>28</v>
      </c>
      <c r="G20" s="986">
        <v>0</v>
      </c>
      <c r="H20" s="986">
        <v>1</v>
      </c>
      <c r="I20" s="986">
        <v>4</v>
      </c>
      <c r="J20" s="986">
        <v>19</v>
      </c>
      <c r="K20" s="986">
        <v>4</v>
      </c>
      <c r="L20" s="986">
        <v>8</v>
      </c>
      <c r="M20" s="980">
        <v>0</v>
      </c>
      <c r="N20" s="987">
        <v>0</v>
      </c>
      <c r="O20" s="988"/>
      <c r="P20" s="989"/>
      <c r="Q20" s="990">
        <v>3.1666666666666665</v>
      </c>
      <c r="R20" s="951"/>
      <c r="S20" s="953"/>
    </row>
    <row r="21" spans="1:19" ht="16.5" thickBot="1">
      <c r="A21" s="950"/>
      <c r="B21" s="539"/>
      <c r="C21" s="531" t="s">
        <v>27</v>
      </c>
      <c r="D21" s="985" t="s">
        <v>21</v>
      </c>
      <c r="E21" s="978">
        <v>5</v>
      </c>
      <c r="F21" s="978">
        <v>50</v>
      </c>
      <c r="G21" s="986">
        <v>0</v>
      </c>
      <c r="H21" s="986">
        <v>0</v>
      </c>
      <c r="I21" s="986">
        <v>3</v>
      </c>
      <c r="J21" s="986">
        <v>26</v>
      </c>
      <c r="K21" s="986">
        <v>2</v>
      </c>
      <c r="L21" s="986">
        <v>24</v>
      </c>
      <c r="M21" s="980">
        <v>0</v>
      </c>
      <c r="N21" s="987">
        <v>0</v>
      </c>
      <c r="O21" s="982">
        <v>0</v>
      </c>
      <c r="P21" s="983">
        <v>0</v>
      </c>
      <c r="Q21" s="976"/>
      <c r="R21" s="951"/>
      <c r="S21" s="953"/>
    </row>
    <row r="22" spans="1:19" ht="16.5" thickBot="1">
      <c r="A22" s="984"/>
      <c r="B22" s="539"/>
      <c r="C22" s="531"/>
      <c r="D22" s="985" t="s">
        <v>22</v>
      </c>
      <c r="E22" s="978">
        <v>5</v>
      </c>
      <c r="F22" s="978">
        <v>50</v>
      </c>
      <c r="G22" s="986">
        <v>0</v>
      </c>
      <c r="H22" s="986">
        <v>0</v>
      </c>
      <c r="I22" s="986">
        <v>3</v>
      </c>
      <c r="J22" s="986">
        <v>26</v>
      </c>
      <c r="K22" s="986">
        <v>2</v>
      </c>
      <c r="L22" s="986">
        <v>24</v>
      </c>
      <c r="M22" s="980"/>
      <c r="N22" s="987"/>
      <c r="O22" s="988"/>
      <c r="P22" s="989"/>
      <c r="Q22" s="990">
        <v>13.75</v>
      </c>
      <c r="R22" s="951"/>
      <c r="S22" s="953"/>
    </row>
    <row r="23" spans="1:19" ht="16.5" thickBot="1">
      <c r="A23" s="950"/>
      <c r="B23" s="539"/>
      <c r="C23" s="531" t="s">
        <v>28</v>
      </c>
      <c r="D23" s="985" t="s">
        <v>21</v>
      </c>
      <c r="E23" s="978">
        <v>6</v>
      </c>
      <c r="F23" s="978">
        <v>0</v>
      </c>
      <c r="G23" s="986">
        <v>0</v>
      </c>
      <c r="H23" s="986">
        <v>0</v>
      </c>
      <c r="I23" s="986">
        <v>2</v>
      </c>
      <c r="J23" s="986">
        <v>0</v>
      </c>
      <c r="K23" s="986">
        <v>4</v>
      </c>
      <c r="L23" s="986">
        <v>0</v>
      </c>
      <c r="M23" s="980"/>
      <c r="N23" s="987"/>
      <c r="O23" s="982">
        <v>0</v>
      </c>
      <c r="P23" s="983">
        <v>0</v>
      </c>
      <c r="Q23" s="976"/>
      <c r="R23" s="951"/>
      <c r="S23" s="953"/>
    </row>
    <row r="24" spans="1:19" ht="16.5" thickBot="1">
      <c r="A24" s="984"/>
      <c r="B24" s="539"/>
      <c r="C24" s="531"/>
      <c r="D24" s="985" t="s">
        <v>22</v>
      </c>
      <c r="E24" s="978">
        <v>6</v>
      </c>
      <c r="F24" s="978">
        <v>0</v>
      </c>
      <c r="G24" s="986">
        <v>0</v>
      </c>
      <c r="H24" s="986">
        <v>0</v>
      </c>
      <c r="I24" s="986">
        <v>2</v>
      </c>
      <c r="J24" s="986">
        <v>0</v>
      </c>
      <c r="K24" s="986">
        <v>4</v>
      </c>
      <c r="L24" s="986">
        <v>0</v>
      </c>
      <c r="M24" s="991"/>
      <c r="N24" s="992"/>
      <c r="O24" s="975"/>
      <c r="P24" s="976"/>
      <c r="Q24" s="990">
        <v>6</v>
      </c>
      <c r="R24" s="951"/>
      <c r="S24" s="953"/>
    </row>
    <row r="25" spans="1:19" ht="16.5" thickBot="1">
      <c r="A25" s="950"/>
      <c r="B25" s="539" t="s">
        <v>29</v>
      </c>
      <c r="C25" s="531" t="s">
        <v>30</v>
      </c>
      <c r="D25" s="985" t="s">
        <v>21</v>
      </c>
      <c r="E25" s="978">
        <v>43</v>
      </c>
      <c r="F25" s="978">
        <v>39</v>
      </c>
      <c r="G25" s="986">
        <v>1</v>
      </c>
      <c r="H25" s="986">
        <v>1</v>
      </c>
      <c r="I25" s="986">
        <v>10</v>
      </c>
      <c r="J25" s="986">
        <v>11</v>
      </c>
      <c r="K25" s="986">
        <v>31</v>
      </c>
      <c r="L25" s="993">
        <v>27</v>
      </c>
      <c r="M25" s="994">
        <v>1</v>
      </c>
      <c r="N25" s="995">
        <v>0</v>
      </c>
      <c r="O25" s="982">
        <v>0</v>
      </c>
      <c r="P25" s="983">
        <v>0</v>
      </c>
      <c r="Q25" s="976"/>
      <c r="R25" s="951"/>
      <c r="S25" s="953"/>
    </row>
    <row r="26" spans="1:19" ht="15.75" thickBot="1">
      <c r="A26" s="984"/>
      <c r="B26" s="539"/>
      <c r="C26" s="531"/>
      <c r="D26" s="985" t="s">
        <v>22</v>
      </c>
      <c r="E26" s="978">
        <v>400</v>
      </c>
      <c r="F26" s="978">
        <v>1170</v>
      </c>
      <c r="G26" s="986">
        <v>10</v>
      </c>
      <c r="H26" s="986">
        <v>30</v>
      </c>
      <c r="I26" s="986">
        <v>90</v>
      </c>
      <c r="J26" s="986">
        <v>330</v>
      </c>
      <c r="K26" s="986">
        <v>290</v>
      </c>
      <c r="L26" s="993">
        <v>810</v>
      </c>
      <c r="M26" s="986">
        <v>10</v>
      </c>
      <c r="N26" s="996">
        <v>0</v>
      </c>
      <c r="O26" s="975"/>
      <c r="P26" s="976"/>
      <c r="Q26" s="990">
        <v>16</v>
      </c>
      <c r="R26" s="959"/>
      <c r="S26" s="953"/>
    </row>
    <row r="27" spans="1:19" ht="16.5" thickBot="1">
      <c r="A27" s="950"/>
      <c r="B27" s="539"/>
      <c r="C27" s="531" t="s">
        <v>31</v>
      </c>
      <c r="D27" s="985" t="s">
        <v>21</v>
      </c>
      <c r="E27" s="978">
        <v>0</v>
      </c>
      <c r="F27" s="978">
        <v>0</v>
      </c>
      <c r="G27" s="986">
        <v>0</v>
      </c>
      <c r="H27" s="986">
        <v>0</v>
      </c>
      <c r="I27" s="986">
        <v>0</v>
      </c>
      <c r="J27" s="986">
        <v>0</v>
      </c>
      <c r="K27" s="986">
        <v>0</v>
      </c>
      <c r="L27" s="993">
        <v>0</v>
      </c>
      <c r="M27" s="993">
        <v>0</v>
      </c>
      <c r="N27" s="993">
        <v>0</v>
      </c>
      <c r="O27" s="982">
        <v>0</v>
      </c>
      <c r="P27" s="983">
        <v>0</v>
      </c>
      <c r="Q27" s="976"/>
      <c r="R27" s="951"/>
      <c r="S27" s="953"/>
    </row>
    <row r="28" spans="1:19" ht="16.5" thickBot="1">
      <c r="A28" s="984"/>
      <c r="B28" s="539"/>
      <c r="C28" s="531"/>
      <c r="D28" s="985" t="s">
        <v>22</v>
      </c>
      <c r="E28" s="978">
        <v>0</v>
      </c>
      <c r="F28" s="978">
        <v>0</v>
      </c>
      <c r="G28" s="986">
        <v>0</v>
      </c>
      <c r="H28" s="986">
        <v>0</v>
      </c>
      <c r="I28" s="986">
        <v>0</v>
      </c>
      <c r="J28" s="986">
        <v>0</v>
      </c>
      <c r="K28" s="986">
        <v>0</v>
      </c>
      <c r="L28" s="993">
        <v>0</v>
      </c>
      <c r="M28" s="993">
        <v>0</v>
      </c>
      <c r="N28" s="993">
        <v>0</v>
      </c>
      <c r="O28" s="997"/>
      <c r="P28" s="976"/>
      <c r="Q28" s="990">
        <v>0</v>
      </c>
      <c r="R28" s="951"/>
      <c r="S28" s="953"/>
    </row>
    <row r="29" spans="1:19" ht="15.75" thickBot="1">
      <c r="A29" s="950"/>
      <c r="B29" s="530" t="s">
        <v>32</v>
      </c>
      <c r="C29" s="531"/>
      <c r="D29" s="985" t="s">
        <v>21</v>
      </c>
      <c r="E29" s="978">
        <v>0</v>
      </c>
      <c r="F29" s="978">
        <v>2</v>
      </c>
      <c r="G29" s="986">
        <v>0</v>
      </c>
      <c r="H29" s="986">
        <v>0</v>
      </c>
      <c r="I29" s="986">
        <v>0</v>
      </c>
      <c r="J29" s="986">
        <v>0</v>
      </c>
      <c r="K29" s="986">
        <v>0</v>
      </c>
      <c r="L29" s="986">
        <v>2</v>
      </c>
      <c r="M29" s="998"/>
      <c r="N29" s="999"/>
      <c r="O29" s="982">
        <v>0</v>
      </c>
      <c r="P29" s="983">
        <v>0</v>
      </c>
      <c r="Q29" s="990"/>
      <c r="R29" s="1000"/>
      <c r="S29" s="953"/>
    </row>
    <row r="30" spans="1:19" ht="16.5" thickBot="1">
      <c r="A30" s="950"/>
      <c r="B30" s="530" t="s">
        <v>33</v>
      </c>
      <c r="C30" s="531"/>
      <c r="D30" s="985" t="s">
        <v>21</v>
      </c>
      <c r="E30" s="978">
        <v>0</v>
      </c>
      <c r="F30" s="978">
        <v>0</v>
      </c>
      <c r="G30" s="986">
        <v>0</v>
      </c>
      <c r="H30" s="986">
        <v>0</v>
      </c>
      <c r="I30" s="986">
        <v>0</v>
      </c>
      <c r="J30" s="986">
        <v>0</v>
      </c>
      <c r="K30" s="986">
        <v>0</v>
      </c>
      <c r="L30" s="986">
        <v>0</v>
      </c>
      <c r="M30" s="1001"/>
      <c r="N30" s="987"/>
      <c r="O30" s="982">
        <v>0</v>
      </c>
      <c r="P30" s="983">
        <v>0</v>
      </c>
      <c r="Q30" s="990"/>
      <c r="R30" s="951"/>
      <c r="S30" s="953"/>
    </row>
    <row r="31" spans="1:19" ht="16.5" thickBot="1">
      <c r="A31" s="950"/>
      <c r="B31" s="530" t="s">
        <v>34</v>
      </c>
      <c r="C31" s="531"/>
      <c r="D31" s="985" t="s">
        <v>21</v>
      </c>
      <c r="E31" s="978">
        <v>0</v>
      </c>
      <c r="F31" s="978">
        <v>0</v>
      </c>
      <c r="G31" s="986">
        <v>0</v>
      </c>
      <c r="H31" s="986">
        <v>0</v>
      </c>
      <c r="I31" s="986">
        <v>0</v>
      </c>
      <c r="J31" s="986">
        <v>0</v>
      </c>
      <c r="K31" s="986">
        <v>0</v>
      </c>
      <c r="L31" s="993">
        <v>0</v>
      </c>
      <c r="M31" s="1001"/>
      <c r="N31" s="987"/>
      <c r="O31" s="982">
        <v>0</v>
      </c>
      <c r="P31" s="983">
        <v>0</v>
      </c>
      <c r="Q31" s="990">
        <v>0</v>
      </c>
      <c r="R31" s="951"/>
      <c r="S31" s="953"/>
    </row>
    <row r="32" spans="1:19" ht="15.75" thickBot="1">
      <c r="A32" s="950"/>
      <c r="B32" s="530" t="s">
        <v>35</v>
      </c>
      <c r="C32" s="1002" t="s">
        <v>36</v>
      </c>
      <c r="D32" s="985" t="s">
        <v>21</v>
      </c>
      <c r="E32" s="978">
        <v>0</v>
      </c>
      <c r="F32" s="978">
        <v>0</v>
      </c>
      <c r="G32" s="986">
        <v>0</v>
      </c>
      <c r="H32" s="986">
        <v>0</v>
      </c>
      <c r="I32" s="986">
        <v>0</v>
      </c>
      <c r="J32" s="986">
        <v>0</v>
      </c>
      <c r="K32" s="986">
        <v>0</v>
      </c>
      <c r="L32" s="993">
        <v>0</v>
      </c>
      <c r="M32" s="1001"/>
      <c r="N32" s="987"/>
      <c r="O32" s="982">
        <v>0</v>
      </c>
      <c r="P32" s="983">
        <v>0</v>
      </c>
      <c r="Q32" s="990">
        <v>0.5</v>
      </c>
      <c r="R32" s="1003"/>
      <c r="S32" s="953"/>
    </row>
    <row r="33" spans="1:19" ht="16.5" thickBot="1">
      <c r="A33" s="950"/>
      <c r="B33" s="530"/>
      <c r="C33" s="1002" t="s">
        <v>37</v>
      </c>
      <c r="D33" s="985" t="s">
        <v>21</v>
      </c>
      <c r="E33" s="978">
        <v>1</v>
      </c>
      <c r="F33" s="978">
        <v>2</v>
      </c>
      <c r="G33" s="986">
        <v>0</v>
      </c>
      <c r="H33" s="986">
        <v>0</v>
      </c>
      <c r="I33" s="986">
        <v>0</v>
      </c>
      <c r="J33" s="986">
        <v>0</v>
      </c>
      <c r="K33" s="986">
        <v>1</v>
      </c>
      <c r="L33" s="993">
        <v>2</v>
      </c>
      <c r="M33" s="1001"/>
      <c r="N33" s="987"/>
      <c r="O33" s="982">
        <v>0</v>
      </c>
      <c r="P33" s="983">
        <v>0</v>
      </c>
      <c r="Q33" s="990"/>
      <c r="R33" s="951"/>
      <c r="S33" s="953"/>
    </row>
    <row r="34" spans="1:19" ht="16.5" thickBot="1">
      <c r="A34" s="950"/>
      <c r="B34" s="532"/>
      <c r="C34" s="1004" t="s">
        <v>38</v>
      </c>
      <c r="D34" s="973" t="s">
        <v>21</v>
      </c>
      <c r="E34" s="978">
        <v>0</v>
      </c>
      <c r="F34" s="978">
        <v>0</v>
      </c>
      <c r="G34" s="1005">
        <v>0</v>
      </c>
      <c r="H34" s="1005">
        <v>0</v>
      </c>
      <c r="I34" s="1005">
        <v>0</v>
      </c>
      <c r="J34" s="1005">
        <v>0</v>
      </c>
      <c r="K34" s="1005">
        <v>0</v>
      </c>
      <c r="L34" s="1006">
        <v>0</v>
      </c>
      <c r="M34" s="1007"/>
      <c r="N34" s="1008"/>
      <c r="O34" s="982">
        <v>0</v>
      </c>
      <c r="P34" s="1009">
        <v>0</v>
      </c>
      <c r="Q34" s="990"/>
      <c r="R34" s="951"/>
      <c r="S34" s="953"/>
    </row>
    <row r="35" spans="1:19" ht="15.75" thickBot="1">
      <c r="A35" s="950"/>
      <c r="B35" s="1010"/>
      <c r="C35" s="1010"/>
      <c r="D35" s="952"/>
      <c r="E35" s="1003"/>
      <c r="F35" s="1003"/>
      <c r="G35" s="1003"/>
      <c r="H35" s="1003"/>
      <c r="I35" s="1003"/>
      <c r="J35" s="1003"/>
      <c r="K35" s="1003"/>
      <c r="L35" s="1003"/>
      <c r="M35" s="1003"/>
      <c r="N35" s="1003"/>
      <c r="O35" s="982"/>
      <c r="P35" s="1003"/>
      <c r="Q35" s="1003"/>
      <c r="R35" s="1003"/>
      <c r="S35" s="953"/>
    </row>
    <row r="36" spans="1:19" ht="15.75">
      <c r="A36" s="950"/>
      <c r="B36" s="951"/>
      <c r="C36" s="951"/>
      <c r="D36" s="533" t="s">
        <v>39</v>
      </c>
      <c r="E36" s="534"/>
      <c r="F36" s="533" t="s">
        <v>40</v>
      </c>
      <c r="G36" s="537"/>
      <c r="H36" s="534" t="s">
        <v>41</v>
      </c>
      <c r="I36" s="534"/>
      <c r="J36" s="537"/>
      <c r="K36" s="951"/>
      <c r="L36" s="951"/>
      <c r="M36" s="519" t="s">
        <v>42</v>
      </c>
      <c r="N36" s="520"/>
      <c r="O36" s="1011" t="s">
        <v>43</v>
      </c>
      <c r="P36" s="951"/>
      <c r="Q36" s="951"/>
      <c r="R36" s="951"/>
      <c r="S36" s="953"/>
    </row>
    <row r="37" spans="1:19" ht="16.5" thickBot="1">
      <c r="A37" s="950"/>
      <c r="B37" s="951"/>
      <c r="C37" s="951"/>
      <c r="D37" s="535"/>
      <c r="E37" s="536"/>
      <c r="F37" s="535"/>
      <c r="G37" s="538"/>
      <c r="H37" s="536"/>
      <c r="I37" s="536"/>
      <c r="J37" s="538"/>
      <c r="K37" s="951"/>
      <c r="L37" s="951"/>
      <c r="M37" s="1012" t="s">
        <v>44</v>
      </c>
      <c r="N37" s="985"/>
      <c r="O37" s="986">
        <v>0</v>
      </c>
      <c r="P37" s="951"/>
      <c r="Q37" s="951"/>
      <c r="R37" s="951"/>
      <c r="S37" s="953"/>
    </row>
    <row r="38" spans="1:19" ht="30.75" thickBot="1">
      <c r="A38" s="950"/>
      <c r="B38" s="951"/>
      <c r="C38" s="951"/>
      <c r="D38" s="1013" t="s">
        <v>21</v>
      </c>
      <c r="E38" s="1014" t="s">
        <v>22</v>
      </c>
      <c r="F38" s="1015" t="s">
        <v>43</v>
      </c>
      <c r="G38" s="1016" t="s">
        <v>45</v>
      </c>
      <c r="H38" s="1017" t="s">
        <v>46</v>
      </c>
      <c r="I38" s="1018" t="s">
        <v>47</v>
      </c>
      <c r="J38" s="1019" t="s">
        <v>48</v>
      </c>
      <c r="K38" s="951"/>
      <c r="L38" s="951"/>
      <c r="M38" s="1020" t="s">
        <v>49</v>
      </c>
      <c r="N38" s="1005"/>
      <c r="O38" s="986">
        <v>5</v>
      </c>
      <c r="P38" s="951"/>
      <c r="Q38" s="951"/>
      <c r="R38" s="951"/>
      <c r="S38" s="953"/>
    </row>
    <row r="39" spans="1:19" ht="16.5" thickBot="1">
      <c r="A39" s="950"/>
      <c r="B39" s="951"/>
      <c r="C39" s="951"/>
      <c r="D39" s="1021">
        <v>0</v>
      </c>
      <c r="E39" s="1022">
        <v>0</v>
      </c>
      <c r="F39" s="1022">
        <v>1</v>
      </c>
      <c r="G39" s="1023">
        <v>10</v>
      </c>
      <c r="H39" s="1024">
        <v>0</v>
      </c>
      <c r="I39" s="1025">
        <v>0</v>
      </c>
      <c r="J39" s="1026">
        <v>0</v>
      </c>
      <c r="K39" s="951"/>
      <c r="L39" s="951"/>
      <c r="M39" s="951"/>
      <c r="N39" s="951"/>
      <c r="O39" s="951"/>
      <c r="P39" s="951"/>
      <c r="Q39" s="951"/>
      <c r="R39" s="951"/>
      <c r="S39" s="953"/>
    </row>
    <row r="40" spans="1:19" ht="16.5" thickBot="1">
      <c r="A40" s="950"/>
      <c r="B40" s="951"/>
      <c r="C40" s="951"/>
      <c r="D40" s="951"/>
      <c r="E40" s="951"/>
      <c r="F40" s="951"/>
      <c r="G40" s="951"/>
      <c r="H40" s="951"/>
      <c r="I40" s="951"/>
      <c r="J40" s="951"/>
      <c r="K40" s="951"/>
      <c r="L40" s="951"/>
      <c r="M40" s="951"/>
      <c r="N40" s="951"/>
      <c r="O40" s="951"/>
      <c r="P40" s="951"/>
      <c r="Q40" s="951"/>
      <c r="R40" s="951"/>
      <c r="S40" s="953"/>
    </row>
    <row r="41" spans="1:19" ht="16.5" thickBot="1">
      <c r="A41" s="950"/>
      <c r="B41" s="521" t="s">
        <v>50</v>
      </c>
      <c r="C41" s="522"/>
      <c r="D41" s="525" t="s">
        <v>51</v>
      </c>
      <c r="E41" s="526"/>
      <c r="F41" s="527" t="s">
        <v>52</v>
      </c>
      <c r="G41" s="528"/>
      <c r="H41" s="526" t="s">
        <v>53</v>
      </c>
      <c r="I41" s="526"/>
      <c r="J41" s="525" t="s">
        <v>54</v>
      </c>
      <c r="K41" s="529"/>
      <c r="L41" s="951"/>
      <c r="M41" s="951"/>
      <c r="N41" s="951"/>
      <c r="O41" s="951"/>
      <c r="P41" s="951"/>
      <c r="Q41" s="951"/>
      <c r="R41" s="951"/>
      <c r="S41" s="953"/>
    </row>
    <row r="42" spans="1:19" ht="16.5" thickBot="1">
      <c r="A42" s="950"/>
      <c r="B42" s="523"/>
      <c r="C42" s="524"/>
      <c r="D42" s="1028" t="s">
        <v>55</v>
      </c>
      <c r="E42" s="1029" t="s">
        <v>56</v>
      </c>
      <c r="F42" s="1030" t="s">
        <v>55</v>
      </c>
      <c r="G42" s="1029" t="s">
        <v>56</v>
      </c>
      <c r="H42" s="1027" t="s">
        <v>55</v>
      </c>
      <c r="I42" s="1031" t="s">
        <v>56</v>
      </c>
      <c r="J42" s="1028" t="s">
        <v>55</v>
      </c>
      <c r="K42" s="1032" t="s">
        <v>56</v>
      </c>
      <c r="L42" s="1033"/>
      <c r="M42" s="951"/>
      <c r="N42" s="951"/>
      <c r="O42" s="498" t="s">
        <v>57</v>
      </c>
      <c r="P42" s="498"/>
      <c r="Q42" s="1034">
        <v>5</v>
      </c>
      <c r="R42" s="951"/>
      <c r="S42" s="953"/>
    </row>
    <row r="43" spans="1:19" ht="16.5" thickBot="1">
      <c r="A43" s="950"/>
      <c r="B43" s="512" t="s">
        <v>58</v>
      </c>
      <c r="C43" s="513"/>
      <c r="D43" s="1035">
        <v>0</v>
      </c>
      <c r="E43" s="979">
        <v>0</v>
      </c>
      <c r="F43" s="979">
        <v>22</v>
      </c>
      <c r="G43" s="979">
        <v>1</v>
      </c>
      <c r="H43" s="979">
        <v>38</v>
      </c>
      <c r="I43" s="1036">
        <v>14</v>
      </c>
      <c r="J43" s="1037">
        <v>60</v>
      </c>
      <c r="K43" s="1037">
        <v>15</v>
      </c>
      <c r="L43" s="1033"/>
      <c r="M43" s="951"/>
      <c r="N43" s="952"/>
      <c r="O43" s="499" t="s">
        <v>59</v>
      </c>
      <c r="P43" s="499"/>
      <c r="Q43" s="1038">
        <v>1</v>
      </c>
      <c r="R43" s="952"/>
      <c r="S43" s="953"/>
    </row>
    <row r="44" spans="1:19" ht="16.5" thickBot="1">
      <c r="A44" s="950"/>
      <c r="B44" s="508" t="s">
        <v>60</v>
      </c>
      <c r="C44" s="509"/>
      <c r="D44" s="1039"/>
      <c r="E44" s="1040"/>
      <c r="F44" s="1041">
        <v>0</v>
      </c>
      <c r="G44" s="1041">
        <v>0</v>
      </c>
      <c r="H44" s="1041">
        <v>0</v>
      </c>
      <c r="I44" s="1042">
        <v>0</v>
      </c>
      <c r="J44" s="1037">
        <v>0</v>
      </c>
      <c r="K44" s="1037">
        <v>0</v>
      </c>
      <c r="L44" s="1033"/>
      <c r="M44" s="951"/>
      <c r="N44" s="952"/>
      <c r="O44" s="499" t="s">
        <v>61</v>
      </c>
      <c r="P44" s="499"/>
      <c r="Q44" s="1038">
        <v>4</v>
      </c>
      <c r="R44" s="952"/>
      <c r="S44" s="953"/>
    </row>
    <row r="45" spans="1:19" ht="16.5" thickBot="1">
      <c r="A45" s="950"/>
      <c r="B45" s="510" t="s">
        <v>11</v>
      </c>
      <c r="C45" s="511"/>
      <c r="D45" s="1043">
        <v>0</v>
      </c>
      <c r="E45" s="1043">
        <v>0</v>
      </c>
      <c r="F45" s="1044">
        <v>22</v>
      </c>
      <c r="G45" s="1044">
        <v>1</v>
      </c>
      <c r="H45" s="1044">
        <v>38</v>
      </c>
      <c r="I45" s="1044">
        <v>14</v>
      </c>
      <c r="J45" s="1044">
        <v>60</v>
      </c>
      <c r="K45" s="1044">
        <v>15</v>
      </c>
      <c r="L45" s="1033"/>
      <c r="M45" s="951"/>
      <c r="N45" s="952"/>
      <c r="O45" s="952"/>
      <c r="P45" s="952"/>
      <c r="Q45" s="952"/>
      <c r="R45" s="952"/>
      <c r="S45" s="953"/>
    </row>
    <row r="46" spans="1:19" ht="16.5" thickBot="1">
      <c r="A46" s="950"/>
      <c r="B46" s="512" t="s">
        <v>62</v>
      </c>
      <c r="C46" s="513"/>
      <c r="D46" s="952">
        <v>2</v>
      </c>
      <c r="E46" s="994">
        <v>0</v>
      </c>
      <c r="F46" s="994">
        <v>23</v>
      </c>
      <c r="G46" s="994">
        <v>1</v>
      </c>
      <c r="H46" s="994">
        <v>23</v>
      </c>
      <c r="I46" s="1045">
        <v>3</v>
      </c>
      <c r="J46" s="1037">
        <v>48</v>
      </c>
      <c r="K46" s="1037">
        <v>4</v>
      </c>
      <c r="L46" s="1033"/>
      <c r="M46" s="951"/>
      <c r="N46" s="952"/>
      <c r="O46" s="952"/>
      <c r="P46" s="952"/>
      <c r="Q46" s="952"/>
      <c r="R46" s="952"/>
      <c r="S46" s="953"/>
    </row>
    <row r="47" spans="1:19" ht="16.5" thickBot="1">
      <c r="A47" s="950"/>
      <c r="B47" s="514" t="s">
        <v>63</v>
      </c>
      <c r="C47" s="515"/>
      <c r="D47" s="1046">
        <v>2</v>
      </c>
      <c r="E47" s="1047">
        <v>1</v>
      </c>
      <c r="F47" s="1005">
        <v>5</v>
      </c>
      <c r="G47" s="1005">
        <v>5</v>
      </c>
      <c r="H47" s="1005">
        <v>12</v>
      </c>
      <c r="I47" s="1006">
        <v>13</v>
      </c>
      <c r="J47" s="1037">
        <v>19</v>
      </c>
      <c r="K47" s="1037">
        <v>19</v>
      </c>
      <c r="L47" s="1033" t="s">
        <v>64</v>
      </c>
      <c r="M47" s="951"/>
      <c r="N47" s="1048"/>
      <c r="O47" s="1048"/>
      <c r="P47" s="1048"/>
      <c r="Q47" s="1049"/>
      <c r="R47" s="1049"/>
      <c r="S47" s="953"/>
    </row>
    <row r="48" spans="1:19" ht="16.5" thickBot="1">
      <c r="A48" s="950"/>
      <c r="B48" s="951"/>
      <c r="C48" s="951"/>
      <c r="D48" s="951"/>
      <c r="E48" s="951"/>
      <c r="F48" s="951"/>
      <c r="G48" s="951"/>
      <c r="H48" s="951"/>
      <c r="I48" s="951"/>
      <c r="J48" s="951"/>
      <c r="K48" s="951"/>
      <c r="L48" s="951"/>
      <c r="M48" s="951"/>
      <c r="N48" s="951"/>
      <c r="O48" s="951"/>
      <c r="P48" s="951"/>
      <c r="Q48" s="951"/>
      <c r="R48" s="951"/>
      <c r="S48" s="953"/>
    </row>
    <row r="49" spans="1:19" ht="16.5" thickBot="1">
      <c r="A49" s="950"/>
      <c r="B49" s="516" t="s">
        <v>65</v>
      </c>
      <c r="C49" s="517"/>
      <c r="D49" s="517"/>
      <c r="E49" s="517"/>
      <c r="F49" s="517"/>
      <c r="G49" s="518"/>
      <c r="H49" s="1050" t="s">
        <v>43</v>
      </c>
      <c r="I49" s="951"/>
      <c r="J49" s="951"/>
      <c r="K49" s="951"/>
      <c r="L49" s="951"/>
      <c r="M49" s="951"/>
      <c r="N49" s="951"/>
      <c r="O49" s="951"/>
      <c r="P49" s="951"/>
      <c r="Q49" s="951"/>
      <c r="R49" s="951"/>
      <c r="S49" s="953"/>
    </row>
    <row r="50" spans="1:19" ht="16.5" thickBot="1">
      <c r="A50" s="950"/>
      <c r="B50" s="500" t="s">
        <v>66</v>
      </c>
      <c r="C50" s="501"/>
      <c r="D50" s="501"/>
      <c r="E50" s="501"/>
      <c r="F50" s="501"/>
      <c r="G50" s="502"/>
      <c r="H50" s="1051">
        <v>1</v>
      </c>
      <c r="I50" s="951"/>
      <c r="J50" s="503" t="s">
        <v>67</v>
      </c>
      <c r="K50" s="503"/>
      <c r="L50" s="503"/>
      <c r="M50" s="503"/>
      <c r="N50" s="1052" t="s">
        <v>43</v>
      </c>
      <c r="O50" s="951"/>
      <c r="P50" s="951"/>
      <c r="Q50" s="951"/>
      <c r="R50" s="951"/>
      <c r="S50" s="953"/>
    </row>
    <row r="51" spans="1:19" ht="16.5" thickBot="1">
      <c r="A51" s="950"/>
      <c r="B51" s="504" t="s">
        <v>68</v>
      </c>
      <c r="C51" s="505"/>
      <c r="D51" s="505"/>
      <c r="E51" s="505"/>
      <c r="F51" s="505"/>
      <c r="G51" s="506"/>
      <c r="H51" s="1051">
        <v>1</v>
      </c>
      <c r="I51" s="951"/>
      <c r="J51" s="507" t="s">
        <v>69</v>
      </c>
      <c r="K51" s="507"/>
      <c r="L51" s="507"/>
      <c r="M51" s="507"/>
      <c r="N51" s="1053">
        <v>48</v>
      </c>
      <c r="O51" s="951"/>
      <c r="P51" s="951"/>
      <c r="Q51" s="951"/>
      <c r="R51" s="951"/>
      <c r="S51" s="953"/>
    </row>
    <row r="52" spans="1:19" ht="16.5" thickBot="1">
      <c r="A52" s="950"/>
      <c r="B52" s="504" t="s">
        <v>70</v>
      </c>
      <c r="C52" s="505"/>
      <c r="D52" s="505"/>
      <c r="E52" s="505"/>
      <c r="F52" s="505"/>
      <c r="G52" s="506"/>
      <c r="H52" s="1051">
        <v>1</v>
      </c>
      <c r="I52" s="951"/>
      <c r="J52" s="951"/>
      <c r="K52" s="951"/>
      <c r="L52" s="951"/>
      <c r="M52" s="951"/>
      <c r="N52" s="951"/>
      <c r="O52" s="951"/>
      <c r="P52" s="951"/>
      <c r="Q52" s="951"/>
      <c r="R52" s="951"/>
      <c r="S52" s="953"/>
    </row>
    <row r="53" spans="1:19" ht="15.75">
      <c r="A53" s="950"/>
      <c r="B53" s="504" t="s">
        <v>71</v>
      </c>
      <c r="C53" s="505"/>
      <c r="D53" s="505"/>
      <c r="E53" s="505"/>
      <c r="F53" s="505"/>
      <c r="G53" s="506"/>
      <c r="H53" s="983">
        <v>0</v>
      </c>
      <c r="I53" s="951"/>
      <c r="J53" s="951"/>
      <c r="K53" s="570" t="s">
        <v>72</v>
      </c>
      <c r="L53" s="570"/>
      <c r="M53" s="570"/>
      <c r="N53" s="970"/>
      <c r="O53" s="951"/>
      <c r="P53" s="951"/>
      <c r="Q53" s="951"/>
      <c r="R53" s="951"/>
      <c r="S53" s="953"/>
    </row>
    <row r="54" spans="1:19" ht="16.5" thickBot="1">
      <c r="A54" s="950"/>
      <c r="B54" s="504" t="s">
        <v>73</v>
      </c>
      <c r="C54" s="505"/>
      <c r="D54" s="505"/>
      <c r="E54" s="505"/>
      <c r="F54" s="505"/>
      <c r="G54" s="506"/>
      <c r="H54" s="983"/>
      <c r="I54" s="951"/>
      <c r="J54" s="951"/>
      <c r="K54" s="571" t="s">
        <v>74</v>
      </c>
      <c r="L54" s="571"/>
      <c r="M54" s="571"/>
      <c r="N54" s="1054"/>
      <c r="O54" s="951"/>
      <c r="P54" s="951"/>
      <c r="Q54" s="951"/>
      <c r="R54" s="951"/>
      <c r="S54" s="953"/>
    </row>
    <row r="55" spans="1:19" ht="16.5" thickBot="1">
      <c r="A55" s="950"/>
      <c r="B55" s="572" t="s">
        <v>75</v>
      </c>
      <c r="C55" s="573"/>
      <c r="D55" s="573"/>
      <c r="E55" s="573"/>
      <c r="F55" s="573"/>
      <c r="G55" s="574"/>
      <c r="H55" s="983">
        <v>0</v>
      </c>
      <c r="I55" s="951"/>
      <c r="J55" s="951"/>
      <c r="K55" s="951"/>
      <c r="L55" s="951"/>
      <c r="M55" s="951"/>
      <c r="N55" s="951"/>
      <c r="O55" s="951"/>
      <c r="P55" s="951"/>
      <c r="Q55" s="951"/>
      <c r="R55" s="951"/>
      <c r="S55" s="953"/>
    </row>
    <row r="56" spans="1:19" ht="15.75" thickBot="1">
      <c r="A56" s="1055"/>
      <c r="B56" s="1056"/>
      <c r="C56" s="1056"/>
      <c r="D56" s="1056"/>
      <c r="E56" s="1056"/>
      <c r="F56" s="1056"/>
      <c r="G56" s="1056"/>
      <c r="H56" s="1056"/>
      <c r="I56" s="1056"/>
      <c r="J56" s="1056"/>
      <c r="K56" s="1056"/>
      <c r="L56" s="1056"/>
      <c r="M56" s="1056"/>
      <c r="N56" s="1056"/>
      <c r="O56" s="1056"/>
      <c r="P56" s="1056"/>
      <c r="Q56" s="1056"/>
      <c r="R56" s="1056"/>
      <c r="S56" s="1057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0787A-E912-4EEB-9250-BBA9A5E551B4}">
  <dimension ref="A1:S56"/>
  <sheetViews>
    <sheetView workbookViewId="0">
      <selection sqref="A1:S56"/>
    </sheetView>
  </sheetViews>
  <sheetFormatPr baseColWidth="10" defaultRowHeight="15"/>
  <sheetData>
    <row r="1" spans="1:19">
      <c r="A1" s="836"/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8"/>
    </row>
    <row r="2" spans="1:19" ht="21">
      <c r="A2" s="547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9"/>
    </row>
    <row r="3" spans="1:19" ht="18.75">
      <c r="A3" s="550" t="s">
        <v>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2"/>
    </row>
    <row r="4" spans="1:19" ht="15.75">
      <c r="A4" s="839"/>
      <c r="B4" s="840"/>
      <c r="C4" s="840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568" t="s">
        <v>2</v>
      </c>
      <c r="Q4" s="569"/>
      <c r="R4" s="840"/>
      <c r="S4" s="842"/>
    </row>
    <row r="5" spans="1:19" ht="26.25">
      <c r="A5" s="553" t="s">
        <v>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5"/>
    </row>
    <row r="6" spans="1:19" ht="15.75">
      <c r="A6" s="839"/>
      <c r="B6" s="840"/>
      <c r="C6" s="840"/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2"/>
    </row>
    <row r="7" spans="1:19" ht="15.75">
      <c r="A7" s="839"/>
      <c r="B7" s="843"/>
      <c r="C7" s="843"/>
      <c r="D7" s="844" t="s">
        <v>4</v>
      </c>
      <c r="E7" s="845"/>
      <c r="F7" s="843"/>
      <c r="G7" s="843"/>
      <c r="H7" s="843"/>
      <c r="I7" s="843"/>
      <c r="J7" s="840"/>
      <c r="K7" s="840"/>
      <c r="L7" s="840"/>
      <c r="M7" s="840"/>
      <c r="N7" s="840"/>
      <c r="O7" s="843" t="s">
        <v>5</v>
      </c>
      <c r="P7" s="846"/>
      <c r="Q7" s="847" t="s">
        <v>6</v>
      </c>
      <c r="R7" s="840"/>
      <c r="S7" s="842"/>
    </row>
    <row r="8" spans="1:19">
      <c r="A8" s="839"/>
      <c r="B8" s="848"/>
      <c r="C8" s="849"/>
      <c r="D8" s="850" t="s">
        <v>7</v>
      </c>
      <c r="E8" s="844"/>
      <c r="F8" s="848"/>
      <c r="G8" s="848"/>
      <c r="H8" s="848"/>
      <c r="I8" s="848"/>
      <c r="J8" s="848"/>
      <c r="K8" s="848"/>
      <c r="L8" s="848"/>
      <c r="M8" s="848"/>
      <c r="N8" s="848"/>
      <c r="O8" s="844" t="s">
        <v>8</v>
      </c>
      <c r="P8" s="851"/>
      <c r="Q8" s="848"/>
      <c r="R8" s="848"/>
      <c r="S8" s="852"/>
    </row>
    <row r="9" spans="1:19" ht="15.75" thickBot="1">
      <c r="A9" s="839"/>
      <c r="B9" s="848"/>
      <c r="C9" s="849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S9" s="852"/>
    </row>
    <row r="10" spans="1:19" ht="15.75">
      <c r="A10" s="839"/>
      <c r="B10" s="556" t="s">
        <v>9</v>
      </c>
      <c r="C10" s="557"/>
      <c r="D10" s="557" t="s">
        <v>10</v>
      </c>
      <c r="E10" s="557" t="s">
        <v>11</v>
      </c>
      <c r="F10" s="557"/>
      <c r="G10" s="557" t="s">
        <v>12</v>
      </c>
      <c r="H10" s="557"/>
      <c r="I10" s="557" t="s">
        <v>13</v>
      </c>
      <c r="J10" s="557"/>
      <c r="K10" s="557" t="s">
        <v>14</v>
      </c>
      <c r="L10" s="557"/>
      <c r="M10" s="557" t="s">
        <v>15</v>
      </c>
      <c r="N10" s="562"/>
      <c r="O10" s="564" t="s">
        <v>16</v>
      </c>
      <c r="P10" s="537" t="s">
        <v>17</v>
      </c>
      <c r="Q10" s="537" t="s">
        <v>18</v>
      </c>
      <c r="R10" s="840"/>
      <c r="S10" s="842"/>
    </row>
    <row r="11" spans="1:19" ht="15.75">
      <c r="A11" s="839"/>
      <c r="B11" s="558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63"/>
      <c r="O11" s="565"/>
      <c r="P11" s="567"/>
      <c r="Q11" s="567"/>
      <c r="R11" s="840"/>
      <c r="S11" s="842"/>
    </row>
    <row r="12" spans="1:19" ht="30.75" thickBot="1">
      <c r="A12" s="839"/>
      <c r="B12" s="560"/>
      <c r="C12" s="561"/>
      <c r="D12" s="561"/>
      <c r="E12" s="854" t="s">
        <v>19</v>
      </c>
      <c r="F12" s="853" t="s">
        <v>20</v>
      </c>
      <c r="G12" s="854" t="s">
        <v>19</v>
      </c>
      <c r="H12" s="853" t="s">
        <v>20</v>
      </c>
      <c r="I12" s="854" t="s">
        <v>19</v>
      </c>
      <c r="J12" s="853" t="s">
        <v>20</v>
      </c>
      <c r="K12" s="854" t="s">
        <v>19</v>
      </c>
      <c r="L12" s="853" t="s">
        <v>20</v>
      </c>
      <c r="M12" s="854" t="s">
        <v>19</v>
      </c>
      <c r="N12" s="855" t="s">
        <v>20</v>
      </c>
      <c r="O12" s="566"/>
      <c r="P12" s="538"/>
      <c r="Q12" s="538"/>
      <c r="R12" s="840"/>
      <c r="S12" s="842"/>
    </row>
    <row r="13" spans="1:19" ht="16.5" thickBot="1">
      <c r="A13" s="839"/>
      <c r="B13" s="542" t="s">
        <v>11</v>
      </c>
      <c r="C13" s="543"/>
      <c r="D13" s="856" t="s">
        <v>21</v>
      </c>
      <c r="E13" s="857">
        <v>191</v>
      </c>
      <c r="F13" s="857">
        <v>473</v>
      </c>
      <c r="G13" s="858">
        <v>2</v>
      </c>
      <c r="H13" s="858">
        <v>5</v>
      </c>
      <c r="I13" s="858">
        <v>100</v>
      </c>
      <c r="J13" s="858">
        <v>198</v>
      </c>
      <c r="K13" s="858">
        <v>87</v>
      </c>
      <c r="L13" s="858">
        <v>267</v>
      </c>
      <c r="M13" s="858">
        <v>2</v>
      </c>
      <c r="N13" s="858">
        <v>3</v>
      </c>
      <c r="O13" s="859">
        <v>11</v>
      </c>
      <c r="P13" s="860">
        <v>0</v>
      </c>
      <c r="Q13" s="861">
        <v>169.34358974358975</v>
      </c>
      <c r="R13" s="840"/>
      <c r="S13" s="842"/>
    </row>
    <row r="14" spans="1:19" ht="16.5" thickBot="1">
      <c r="A14" s="839"/>
      <c r="B14" s="544"/>
      <c r="C14" s="545"/>
      <c r="D14" s="862" t="s">
        <v>22</v>
      </c>
      <c r="E14" s="857">
        <v>822</v>
      </c>
      <c r="F14" s="857">
        <v>4791</v>
      </c>
      <c r="G14" s="863">
        <v>11</v>
      </c>
      <c r="H14" s="863">
        <v>34</v>
      </c>
      <c r="I14" s="863">
        <v>336</v>
      </c>
      <c r="J14" s="863">
        <v>1443</v>
      </c>
      <c r="K14" s="863">
        <v>448</v>
      </c>
      <c r="L14" s="863">
        <v>3220</v>
      </c>
      <c r="M14" s="863">
        <v>20</v>
      </c>
      <c r="N14" s="863">
        <v>90</v>
      </c>
      <c r="O14" s="864"/>
      <c r="P14" s="865"/>
      <c r="Q14" s="866"/>
      <c r="R14" s="840"/>
      <c r="S14" s="842"/>
    </row>
    <row r="15" spans="1:19" ht="16.5" thickBot="1">
      <c r="A15" s="839"/>
      <c r="B15" s="540" t="s">
        <v>23</v>
      </c>
      <c r="C15" s="541"/>
      <c r="D15" s="856" t="s">
        <v>21</v>
      </c>
      <c r="E15" s="867">
        <v>10</v>
      </c>
      <c r="F15" s="867">
        <v>9</v>
      </c>
      <c r="G15" s="868">
        <v>0</v>
      </c>
      <c r="H15" s="868">
        <v>0</v>
      </c>
      <c r="I15" s="868">
        <v>4</v>
      </c>
      <c r="J15" s="868">
        <v>6</v>
      </c>
      <c r="K15" s="868">
        <v>6</v>
      </c>
      <c r="L15" s="868">
        <v>3</v>
      </c>
      <c r="M15" s="869">
        <v>0</v>
      </c>
      <c r="N15" s="870">
        <v>0</v>
      </c>
      <c r="O15" s="871">
        <v>0</v>
      </c>
      <c r="P15" s="872">
        <v>0</v>
      </c>
      <c r="Q15" s="865"/>
      <c r="R15" s="840"/>
      <c r="S15" s="842"/>
    </row>
    <row r="16" spans="1:19" ht="16.5" thickBot="1">
      <c r="A16" s="873"/>
      <c r="B16" s="530"/>
      <c r="C16" s="531"/>
      <c r="D16" s="874" t="s">
        <v>22</v>
      </c>
      <c r="E16" s="867">
        <v>10</v>
      </c>
      <c r="F16" s="867">
        <v>1</v>
      </c>
      <c r="G16" s="875">
        <v>0</v>
      </c>
      <c r="H16" s="875">
        <v>0</v>
      </c>
      <c r="I16" s="875">
        <v>4</v>
      </c>
      <c r="J16" s="875">
        <v>1</v>
      </c>
      <c r="K16" s="875">
        <v>6</v>
      </c>
      <c r="L16" s="875">
        <v>0</v>
      </c>
      <c r="M16" s="869"/>
      <c r="N16" s="876"/>
      <c r="O16" s="877">
        <v>0</v>
      </c>
      <c r="P16" s="878"/>
      <c r="Q16" s="879">
        <v>10</v>
      </c>
      <c r="R16" s="840"/>
      <c r="S16" s="842"/>
    </row>
    <row r="17" spans="1:19" ht="16.5" thickBot="1">
      <c r="A17" s="839"/>
      <c r="B17" s="539" t="s">
        <v>24</v>
      </c>
      <c r="C17" s="546" t="s">
        <v>25</v>
      </c>
      <c r="D17" s="874" t="s">
        <v>21</v>
      </c>
      <c r="E17" s="867">
        <v>32</v>
      </c>
      <c r="F17" s="867">
        <v>93</v>
      </c>
      <c r="G17" s="875">
        <v>1</v>
      </c>
      <c r="H17" s="875">
        <v>0</v>
      </c>
      <c r="I17" s="875">
        <v>20</v>
      </c>
      <c r="J17" s="875">
        <v>42</v>
      </c>
      <c r="K17" s="875">
        <v>11</v>
      </c>
      <c r="L17" s="875">
        <v>51</v>
      </c>
      <c r="M17" s="869">
        <v>0</v>
      </c>
      <c r="N17" s="876">
        <v>0</v>
      </c>
      <c r="O17" s="871">
        <v>4</v>
      </c>
      <c r="P17" s="872">
        <v>0</v>
      </c>
      <c r="Q17" s="865"/>
      <c r="R17" s="840"/>
      <c r="S17" s="842"/>
    </row>
    <row r="18" spans="1:19" ht="16.5" thickBot="1">
      <c r="A18" s="873"/>
      <c r="B18" s="539"/>
      <c r="C18" s="546"/>
      <c r="D18" s="874" t="s">
        <v>22</v>
      </c>
      <c r="E18" s="867">
        <v>31</v>
      </c>
      <c r="F18" s="867">
        <v>340</v>
      </c>
      <c r="G18" s="875">
        <v>1</v>
      </c>
      <c r="H18" s="875">
        <v>0</v>
      </c>
      <c r="I18" s="875">
        <v>19</v>
      </c>
      <c r="J18" s="875">
        <v>164</v>
      </c>
      <c r="K18" s="875">
        <v>11</v>
      </c>
      <c r="L18" s="875">
        <v>176</v>
      </c>
      <c r="M18" s="869">
        <v>0</v>
      </c>
      <c r="N18" s="876">
        <v>0</v>
      </c>
      <c r="O18" s="877"/>
      <c r="P18" s="878"/>
      <c r="Q18" s="879">
        <v>31.076923076923077</v>
      </c>
      <c r="R18" s="840"/>
      <c r="S18" s="842"/>
    </row>
    <row r="19" spans="1:19" ht="16.5" thickBot="1">
      <c r="A19" s="839"/>
      <c r="B19" s="539"/>
      <c r="C19" s="531" t="s">
        <v>26</v>
      </c>
      <c r="D19" s="874" t="s">
        <v>21</v>
      </c>
      <c r="E19" s="867">
        <v>11</v>
      </c>
      <c r="F19" s="867">
        <v>33</v>
      </c>
      <c r="G19" s="875">
        <v>0</v>
      </c>
      <c r="H19" s="875">
        <v>1</v>
      </c>
      <c r="I19" s="875">
        <v>6</v>
      </c>
      <c r="J19" s="875">
        <v>22</v>
      </c>
      <c r="K19" s="875">
        <v>5</v>
      </c>
      <c r="L19" s="875">
        <v>10</v>
      </c>
      <c r="M19" s="869">
        <v>0</v>
      </c>
      <c r="N19" s="876">
        <v>0</v>
      </c>
      <c r="O19" s="871">
        <v>1</v>
      </c>
      <c r="P19" s="872">
        <v>0</v>
      </c>
      <c r="Q19" s="865"/>
      <c r="R19" s="840"/>
      <c r="S19" s="842"/>
    </row>
    <row r="20" spans="1:19" ht="16.5" thickBot="1">
      <c r="A20" s="873"/>
      <c r="B20" s="539"/>
      <c r="C20" s="531"/>
      <c r="D20" s="874" t="s">
        <v>22</v>
      </c>
      <c r="E20" s="867">
        <v>10</v>
      </c>
      <c r="F20" s="867">
        <v>31</v>
      </c>
      <c r="G20" s="875">
        <v>0</v>
      </c>
      <c r="H20" s="875">
        <v>1</v>
      </c>
      <c r="I20" s="875">
        <v>6</v>
      </c>
      <c r="J20" s="875">
        <v>22</v>
      </c>
      <c r="K20" s="875">
        <v>4</v>
      </c>
      <c r="L20" s="875">
        <v>8</v>
      </c>
      <c r="M20" s="869">
        <v>0</v>
      </c>
      <c r="N20" s="876">
        <v>0</v>
      </c>
      <c r="O20" s="877"/>
      <c r="P20" s="878"/>
      <c r="Q20" s="879">
        <v>3.6666666666666665</v>
      </c>
      <c r="R20" s="840"/>
      <c r="S20" s="842"/>
    </row>
    <row r="21" spans="1:19" ht="16.5" thickBot="1">
      <c r="A21" s="839"/>
      <c r="B21" s="539"/>
      <c r="C21" s="531" t="s">
        <v>27</v>
      </c>
      <c r="D21" s="874" t="s">
        <v>21</v>
      </c>
      <c r="E21" s="867">
        <v>37</v>
      </c>
      <c r="F21" s="867">
        <v>185</v>
      </c>
      <c r="G21" s="875">
        <v>0</v>
      </c>
      <c r="H21" s="875">
        <v>3</v>
      </c>
      <c r="I21" s="875">
        <v>29</v>
      </c>
      <c r="J21" s="875">
        <v>86</v>
      </c>
      <c r="K21" s="875">
        <v>8</v>
      </c>
      <c r="L21" s="875">
        <v>96</v>
      </c>
      <c r="M21" s="869">
        <v>0</v>
      </c>
      <c r="N21" s="876">
        <v>0</v>
      </c>
      <c r="O21" s="871">
        <v>4</v>
      </c>
      <c r="P21" s="872">
        <v>0</v>
      </c>
      <c r="Q21" s="865"/>
      <c r="R21" s="840"/>
      <c r="S21" s="842"/>
    </row>
    <row r="22" spans="1:19" ht="16.5" thickBot="1">
      <c r="A22" s="873"/>
      <c r="B22" s="539"/>
      <c r="C22" s="531"/>
      <c r="D22" s="874" t="s">
        <v>22</v>
      </c>
      <c r="E22" s="867">
        <v>37</v>
      </c>
      <c r="F22" s="867">
        <v>185</v>
      </c>
      <c r="G22" s="875">
        <v>0</v>
      </c>
      <c r="H22" s="875">
        <v>3</v>
      </c>
      <c r="I22" s="875">
        <v>29</v>
      </c>
      <c r="J22" s="875">
        <v>86</v>
      </c>
      <c r="K22" s="875">
        <v>8</v>
      </c>
      <c r="L22" s="875">
        <v>96</v>
      </c>
      <c r="M22" s="869"/>
      <c r="N22" s="876"/>
      <c r="O22" s="877"/>
      <c r="P22" s="878"/>
      <c r="Q22" s="879">
        <v>55.5</v>
      </c>
      <c r="R22" s="840"/>
      <c r="S22" s="842"/>
    </row>
    <row r="23" spans="1:19" ht="16.5" thickBot="1">
      <c r="A23" s="839"/>
      <c r="B23" s="539"/>
      <c r="C23" s="531" t="s">
        <v>28</v>
      </c>
      <c r="D23" s="874" t="s">
        <v>21</v>
      </c>
      <c r="E23" s="867">
        <v>17</v>
      </c>
      <c r="F23" s="867">
        <v>2</v>
      </c>
      <c r="G23" s="875">
        <v>0</v>
      </c>
      <c r="H23" s="875">
        <v>0</v>
      </c>
      <c r="I23" s="875">
        <v>8</v>
      </c>
      <c r="J23" s="875">
        <v>0</v>
      </c>
      <c r="K23" s="875">
        <v>9</v>
      </c>
      <c r="L23" s="875">
        <v>2</v>
      </c>
      <c r="M23" s="869"/>
      <c r="N23" s="876"/>
      <c r="O23" s="871">
        <v>0</v>
      </c>
      <c r="P23" s="872">
        <v>0</v>
      </c>
      <c r="Q23" s="865"/>
      <c r="R23" s="840"/>
      <c r="S23" s="842"/>
    </row>
    <row r="24" spans="1:19" ht="16.5" thickBot="1">
      <c r="A24" s="873"/>
      <c r="B24" s="539"/>
      <c r="C24" s="531"/>
      <c r="D24" s="874" t="s">
        <v>22</v>
      </c>
      <c r="E24" s="867">
        <v>17</v>
      </c>
      <c r="F24" s="867">
        <v>0</v>
      </c>
      <c r="G24" s="875">
        <v>0</v>
      </c>
      <c r="H24" s="875">
        <v>0</v>
      </c>
      <c r="I24" s="875">
        <v>8</v>
      </c>
      <c r="J24" s="875">
        <v>0</v>
      </c>
      <c r="K24" s="875">
        <v>9</v>
      </c>
      <c r="L24" s="875">
        <v>0</v>
      </c>
      <c r="M24" s="880"/>
      <c r="N24" s="881"/>
      <c r="O24" s="864"/>
      <c r="P24" s="865"/>
      <c r="Q24" s="879">
        <v>17</v>
      </c>
      <c r="R24" s="840"/>
      <c r="S24" s="842"/>
    </row>
    <row r="25" spans="1:19" ht="16.5" thickBot="1">
      <c r="A25" s="839"/>
      <c r="B25" s="539" t="s">
        <v>29</v>
      </c>
      <c r="C25" s="531" t="s">
        <v>30</v>
      </c>
      <c r="D25" s="874" t="s">
        <v>21</v>
      </c>
      <c r="E25" s="867">
        <v>72</v>
      </c>
      <c r="F25" s="867">
        <v>141</v>
      </c>
      <c r="G25" s="875">
        <v>1</v>
      </c>
      <c r="H25" s="875">
        <v>1</v>
      </c>
      <c r="I25" s="875">
        <v>26</v>
      </c>
      <c r="J25" s="875">
        <v>38</v>
      </c>
      <c r="K25" s="875">
        <v>43</v>
      </c>
      <c r="L25" s="882">
        <v>99</v>
      </c>
      <c r="M25" s="883">
        <v>2</v>
      </c>
      <c r="N25" s="884">
        <v>3</v>
      </c>
      <c r="O25" s="871">
        <v>1</v>
      </c>
      <c r="P25" s="872">
        <v>0</v>
      </c>
      <c r="Q25" s="865"/>
      <c r="R25" s="840"/>
      <c r="S25" s="842"/>
    </row>
    <row r="26" spans="1:19" ht="15.75" thickBot="1">
      <c r="A26" s="873"/>
      <c r="B26" s="539"/>
      <c r="C26" s="531"/>
      <c r="D26" s="874" t="s">
        <v>22</v>
      </c>
      <c r="E26" s="867">
        <v>680</v>
      </c>
      <c r="F26" s="867">
        <v>4200</v>
      </c>
      <c r="G26" s="875">
        <v>10</v>
      </c>
      <c r="H26" s="875">
        <v>30</v>
      </c>
      <c r="I26" s="875">
        <v>240</v>
      </c>
      <c r="J26" s="875">
        <v>1140</v>
      </c>
      <c r="K26" s="875">
        <v>410</v>
      </c>
      <c r="L26" s="882">
        <v>2940</v>
      </c>
      <c r="M26" s="875">
        <v>20</v>
      </c>
      <c r="N26" s="885">
        <v>90</v>
      </c>
      <c r="O26" s="864"/>
      <c r="P26" s="865"/>
      <c r="Q26" s="879">
        <v>49.5</v>
      </c>
      <c r="R26" s="848"/>
      <c r="S26" s="842"/>
    </row>
    <row r="27" spans="1:19" ht="16.5" thickBot="1">
      <c r="A27" s="839"/>
      <c r="B27" s="539"/>
      <c r="C27" s="531" t="s">
        <v>31</v>
      </c>
      <c r="D27" s="874" t="s">
        <v>21</v>
      </c>
      <c r="E27" s="867">
        <v>5</v>
      </c>
      <c r="F27" s="867">
        <v>2</v>
      </c>
      <c r="G27" s="875">
        <v>0</v>
      </c>
      <c r="H27" s="875">
        <v>0</v>
      </c>
      <c r="I27" s="875">
        <v>4</v>
      </c>
      <c r="J27" s="875">
        <v>2</v>
      </c>
      <c r="K27" s="875">
        <v>1</v>
      </c>
      <c r="L27" s="882">
        <v>0</v>
      </c>
      <c r="M27" s="882">
        <v>0</v>
      </c>
      <c r="N27" s="882">
        <v>0</v>
      </c>
      <c r="O27" s="871">
        <v>1</v>
      </c>
      <c r="P27" s="872">
        <v>0</v>
      </c>
      <c r="Q27" s="865"/>
      <c r="R27" s="840"/>
      <c r="S27" s="842"/>
    </row>
    <row r="28" spans="1:19" ht="16.5" thickBot="1">
      <c r="A28" s="873"/>
      <c r="B28" s="539"/>
      <c r="C28" s="531"/>
      <c r="D28" s="874" t="s">
        <v>22</v>
      </c>
      <c r="E28" s="867">
        <v>30</v>
      </c>
      <c r="F28" s="867">
        <v>30</v>
      </c>
      <c r="G28" s="875">
        <v>0</v>
      </c>
      <c r="H28" s="875">
        <v>0</v>
      </c>
      <c r="I28" s="875">
        <v>30</v>
      </c>
      <c r="J28" s="875">
        <v>30</v>
      </c>
      <c r="K28" s="875">
        <v>0</v>
      </c>
      <c r="L28" s="882">
        <v>0</v>
      </c>
      <c r="M28" s="882">
        <v>0</v>
      </c>
      <c r="N28" s="882">
        <v>0</v>
      </c>
      <c r="O28" s="886"/>
      <c r="P28" s="865"/>
      <c r="Q28" s="879">
        <v>1.1000000000000001</v>
      </c>
      <c r="R28" s="840"/>
      <c r="S28" s="842"/>
    </row>
    <row r="29" spans="1:19" ht="15.75" thickBot="1">
      <c r="A29" s="839"/>
      <c r="B29" s="530" t="s">
        <v>32</v>
      </c>
      <c r="C29" s="531"/>
      <c r="D29" s="874" t="s">
        <v>21</v>
      </c>
      <c r="E29" s="867">
        <v>0</v>
      </c>
      <c r="F29" s="867">
        <v>4</v>
      </c>
      <c r="G29" s="875">
        <v>0</v>
      </c>
      <c r="H29" s="875">
        <v>0</v>
      </c>
      <c r="I29" s="875">
        <v>0</v>
      </c>
      <c r="J29" s="875">
        <v>2</v>
      </c>
      <c r="K29" s="875">
        <v>0</v>
      </c>
      <c r="L29" s="875">
        <v>2</v>
      </c>
      <c r="M29" s="887"/>
      <c r="N29" s="888"/>
      <c r="O29" s="871">
        <v>0</v>
      </c>
      <c r="P29" s="872">
        <v>0</v>
      </c>
      <c r="Q29" s="879"/>
      <c r="R29" s="889"/>
      <c r="S29" s="842"/>
    </row>
    <row r="30" spans="1:19" ht="16.5" thickBot="1">
      <c r="A30" s="839"/>
      <c r="B30" s="530" t="s">
        <v>33</v>
      </c>
      <c r="C30" s="531"/>
      <c r="D30" s="874" t="s">
        <v>21</v>
      </c>
      <c r="E30" s="867">
        <v>0</v>
      </c>
      <c r="F30" s="867">
        <v>0</v>
      </c>
      <c r="G30" s="875">
        <v>0</v>
      </c>
      <c r="H30" s="875">
        <v>0</v>
      </c>
      <c r="I30" s="875">
        <v>0</v>
      </c>
      <c r="J30" s="875">
        <v>0</v>
      </c>
      <c r="K30" s="875">
        <v>0</v>
      </c>
      <c r="L30" s="875">
        <v>0</v>
      </c>
      <c r="M30" s="890"/>
      <c r="N30" s="876"/>
      <c r="O30" s="871">
        <v>0</v>
      </c>
      <c r="P30" s="872">
        <v>0</v>
      </c>
      <c r="Q30" s="879"/>
      <c r="R30" s="840"/>
      <c r="S30" s="842"/>
    </row>
    <row r="31" spans="1:19" ht="16.5" thickBot="1">
      <c r="A31" s="839"/>
      <c r="B31" s="530" t="s">
        <v>34</v>
      </c>
      <c r="C31" s="531"/>
      <c r="D31" s="874" t="s">
        <v>21</v>
      </c>
      <c r="E31" s="867">
        <v>2</v>
      </c>
      <c r="F31" s="867">
        <v>0</v>
      </c>
      <c r="G31" s="875">
        <v>0</v>
      </c>
      <c r="H31" s="875">
        <v>0</v>
      </c>
      <c r="I31" s="875">
        <v>1</v>
      </c>
      <c r="J31" s="875">
        <v>0</v>
      </c>
      <c r="K31" s="875">
        <v>1</v>
      </c>
      <c r="L31" s="882">
        <v>0</v>
      </c>
      <c r="M31" s="890"/>
      <c r="N31" s="876"/>
      <c r="O31" s="871">
        <v>0</v>
      </c>
      <c r="P31" s="872">
        <v>0</v>
      </c>
      <c r="Q31" s="879">
        <v>0</v>
      </c>
      <c r="R31" s="840"/>
      <c r="S31" s="842"/>
    </row>
    <row r="32" spans="1:19" ht="15.75" thickBot="1">
      <c r="A32" s="839"/>
      <c r="B32" s="530" t="s">
        <v>35</v>
      </c>
      <c r="C32" s="891" t="s">
        <v>36</v>
      </c>
      <c r="D32" s="874" t="s">
        <v>21</v>
      </c>
      <c r="E32" s="867">
        <v>0</v>
      </c>
      <c r="F32" s="867">
        <v>0</v>
      </c>
      <c r="G32" s="875">
        <v>0</v>
      </c>
      <c r="H32" s="875">
        <v>0</v>
      </c>
      <c r="I32" s="875">
        <v>0</v>
      </c>
      <c r="J32" s="875">
        <v>0</v>
      </c>
      <c r="K32" s="875">
        <v>0</v>
      </c>
      <c r="L32" s="882">
        <v>0</v>
      </c>
      <c r="M32" s="890"/>
      <c r="N32" s="876"/>
      <c r="O32" s="871">
        <v>0</v>
      </c>
      <c r="P32" s="872">
        <v>0</v>
      </c>
      <c r="Q32" s="879">
        <v>1.5</v>
      </c>
      <c r="R32" s="892"/>
      <c r="S32" s="842"/>
    </row>
    <row r="33" spans="1:19" ht="16.5" thickBot="1">
      <c r="A33" s="839"/>
      <c r="B33" s="530"/>
      <c r="C33" s="891" t="s">
        <v>37</v>
      </c>
      <c r="D33" s="874" t="s">
        <v>21</v>
      </c>
      <c r="E33" s="867">
        <v>5</v>
      </c>
      <c r="F33" s="867">
        <v>4</v>
      </c>
      <c r="G33" s="875">
        <v>0</v>
      </c>
      <c r="H33" s="875">
        <v>0</v>
      </c>
      <c r="I33" s="875">
        <v>2</v>
      </c>
      <c r="J33" s="875">
        <v>0</v>
      </c>
      <c r="K33" s="875">
        <v>3</v>
      </c>
      <c r="L33" s="882">
        <v>4</v>
      </c>
      <c r="M33" s="890"/>
      <c r="N33" s="876"/>
      <c r="O33" s="871">
        <v>0</v>
      </c>
      <c r="P33" s="872">
        <v>0</v>
      </c>
      <c r="Q33" s="879"/>
      <c r="R33" s="840"/>
      <c r="S33" s="842"/>
    </row>
    <row r="34" spans="1:19" ht="16.5" thickBot="1">
      <c r="A34" s="839"/>
      <c r="B34" s="532"/>
      <c r="C34" s="893" t="s">
        <v>38</v>
      </c>
      <c r="D34" s="862" t="s">
        <v>21</v>
      </c>
      <c r="E34" s="867">
        <v>0</v>
      </c>
      <c r="F34" s="867">
        <v>0</v>
      </c>
      <c r="G34" s="894">
        <v>0</v>
      </c>
      <c r="H34" s="894">
        <v>0</v>
      </c>
      <c r="I34" s="894">
        <v>0</v>
      </c>
      <c r="J34" s="894">
        <v>0</v>
      </c>
      <c r="K34" s="894">
        <v>0</v>
      </c>
      <c r="L34" s="895">
        <v>0</v>
      </c>
      <c r="M34" s="896"/>
      <c r="N34" s="897"/>
      <c r="O34" s="871">
        <v>0</v>
      </c>
      <c r="P34" s="898">
        <v>0</v>
      </c>
      <c r="Q34" s="879"/>
      <c r="R34" s="840"/>
      <c r="S34" s="842"/>
    </row>
    <row r="35" spans="1:19" ht="15.75" thickBot="1">
      <c r="A35" s="839"/>
      <c r="B35" s="899"/>
      <c r="C35" s="899"/>
      <c r="D35" s="841"/>
      <c r="E35" s="892"/>
      <c r="F35" s="892"/>
      <c r="G35" s="892"/>
      <c r="H35" s="892"/>
      <c r="I35" s="892"/>
      <c r="J35" s="892"/>
      <c r="K35" s="892"/>
      <c r="L35" s="892"/>
      <c r="M35" s="892"/>
      <c r="N35" s="892"/>
      <c r="O35" s="871"/>
      <c r="P35" s="892"/>
      <c r="Q35" s="892"/>
      <c r="R35" s="892"/>
      <c r="S35" s="842"/>
    </row>
    <row r="36" spans="1:19" ht="15.75">
      <c r="A36" s="839"/>
      <c r="B36" s="840"/>
      <c r="C36" s="840"/>
      <c r="D36" s="533" t="s">
        <v>39</v>
      </c>
      <c r="E36" s="534"/>
      <c r="F36" s="533" t="s">
        <v>40</v>
      </c>
      <c r="G36" s="537"/>
      <c r="H36" s="534" t="s">
        <v>41</v>
      </c>
      <c r="I36" s="534"/>
      <c r="J36" s="537"/>
      <c r="K36" s="840"/>
      <c r="L36" s="840"/>
      <c r="M36" s="519" t="s">
        <v>42</v>
      </c>
      <c r="N36" s="520"/>
      <c r="O36" s="900" t="s">
        <v>43</v>
      </c>
      <c r="P36" s="840"/>
      <c r="Q36" s="840"/>
      <c r="R36" s="840"/>
      <c r="S36" s="842"/>
    </row>
    <row r="37" spans="1:19" ht="16.5" thickBot="1">
      <c r="A37" s="839"/>
      <c r="B37" s="840"/>
      <c r="C37" s="840"/>
      <c r="D37" s="535"/>
      <c r="E37" s="536"/>
      <c r="F37" s="535"/>
      <c r="G37" s="538"/>
      <c r="H37" s="536"/>
      <c r="I37" s="536"/>
      <c r="J37" s="538"/>
      <c r="K37" s="840"/>
      <c r="L37" s="840"/>
      <c r="M37" s="901" t="s">
        <v>44</v>
      </c>
      <c r="N37" s="874"/>
      <c r="O37" s="875">
        <v>0</v>
      </c>
      <c r="P37" s="840"/>
      <c r="Q37" s="840"/>
      <c r="R37" s="840"/>
      <c r="S37" s="842"/>
    </row>
    <row r="38" spans="1:19" ht="30.75" thickBot="1">
      <c r="A38" s="839"/>
      <c r="B38" s="840"/>
      <c r="C38" s="840"/>
      <c r="D38" s="902" t="s">
        <v>21</v>
      </c>
      <c r="E38" s="903" t="s">
        <v>22</v>
      </c>
      <c r="F38" s="904" t="s">
        <v>43</v>
      </c>
      <c r="G38" s="905" t="s">
        <v>45</v>
      </c>
      <c r="H38" s="906" t="s">
        <v>46</v>
      </c>
      <c r="I38" s="907" t="s">
        <v>47</v>
      </c>
      <c r="J38" s="908" t="s">
        <v>48</v>
      </c>
      <c r="K38" s="840"/>
      <c r="L38" s="840"/>
      <c r="M38" s="909" t="s">
        <v>49</v>
      </c>
      <c r="N38" s="894"/>
      <c r="O38" s="875">
        <v>5</v>
      </c>
      <c r="P38" s="840"/>
      <c r="Q38" s="840"/>
      <c r="R38" s="840"/>
      <c r="S38" s="842"/>
    </row>
    <row r="39" spans="1:19" ht="16.5" thickBot="1">
      <c r="A39" s="839"/>
      <c r="B39" s="840"/>
      <c r="C39" s="840"/>
      <c r="D39" s="910">
        <v>2</v>
      </c>
      <c r="E39" s="911">
        <v>2</v>
      </c>
      <c r="F39" s="911">
        <v>1</v>
      </c>
      <c r="G39" s="912">
        <v>10</v>
      </c>
      <c r="H39" s="913">
        <v>1</v>
      </c>
      <c r="I39" s="914">
        <v>2</v>
      </c>
      <c r="J39" s="915">
        <v>0</v>
      </c>
      <c r="K39" s="840"/>
      <c r="L39" s="840"/>
      <c r="M39" s="840"/>
      <c r="N39" s="840"/>
      <c r="O39" s="840"/>
      <c r="P39" s="840"/>
      <c r="Q39" s="840"/>
      <c r="R39" s="840"/>
      <c r="S39" s="842"/>
    </row>
    <row r="40" spans="1:19" ht="16.5" thickBot="1">
      <c r="A40" s="839"/>
      <c r="B40" s="840"/>
      <c r="C40" s="840"/>
      <c r="D40" s="840"/>
      <c r="E40" s="840"/>
      <c r="F40" s="840"/>
      <c r="G40" s="840"/>
      <c r="H40" s="840"/>
      <c r="I40" s="840"/>
      <c r="J40" s="840"/>
      <c r="K40" s="840"/>
      <c r="L40" s="840"/>
      <c r="M40" s="840"/>
      <c r="N40" s="840"/>
      <c r="O40" s="840"/>
      <c r="P40" s="840"/>
      <c r="Q40" s="840"/>
      <c r="R40" s="840"/>
      <c r="S40" s="842"/>
    </row>
    <row r="41" spans="1:19" ht="16.5" thickBot="1">
      <c r="A41" s="839"/>
      <c r="B41" s="521" t="s">
        <v>50</v>
      </c>
      <c r="C41" s="522"/>
      <c r="D41" s="525" t="s">
        <v>51</v>
      </c>
      <c r="E41" s="526"/>
      <c r="F41" s="527" t="s">
        <v>52</v>
      </c>
      <c r="G41" s="528"/>
      <c r="H41" s="526" t="s">
        <v>53</v>
      </c>
      <c r="I41" s="526"/>
      <c r="J41" s="525" t="s">
        <v>54</v>
      </c>
      <c r="K41" s="529"/>
      <c r="L41" s="840"/>
      <c r="M41" s="840"/>
      <c r="N41" s="840"/>
      <c r="O41" s="840"/>
      <c r="P41" s="840"/>
      <c r="Q41" s="840"/>
      <c r="R41" s="840"/>
      <c r="S41" s="842"/>
    </row>
    <row r="42" spans="1:19" ht="16.5" thickBot="1">
      <c r="A42" s="839"/>
      <c r="B42" s="523"/>
      <c r="C42" s="524"/>
      <c r="D42" s="917" t="s">
        <v>55</v>
      </c>
      <c r="E42" s="918" t="s">
        <v>56</v>
      </c>
      <c r="F42" s="919" t="s">
        <v>55</v>
      </c>
      <c r="G42" s="918" t="s">
        <v>56</v>
      </c>
      <c r="H42" s="916" t="s">
        <v>55</v>
      </c>
      <c r="I42" s="920" t="s">
        <v>56</v>
      </c>
      <c r="J42" s="917" t="s">
        <v>55</v>
      </c>
      <c r="K42" s="921" t="s">
        <v>56</v>
      </c>
      <c r="L42" s="922"/>
      <c r="M42" s="840"/>
      <c r="N42" s="840"/>
      <c r="O42" s="498" t="s">
        <v>57</v>
      </c>
      <c r="P42" s="498"/>
      <c r="Q42" s="923">
        <v>13</v>
      </c>
      <c r="R42" s="840"/>
      <c r="S42" s="842"/>
    </row>
    <row r="43" spans="1:19" ht="16.5" thickBot="1">
      <c r="A43" s="839"/>
      <c r="B43" s="512" t="s">
        <v>58</v>
      </c>
      <c r="C43" s="513"/>
      <c r="D43" s="924">
        <v>0</v>
      </c>
      <c r="E43" s="868">
        <v>0</v>
      </c>
      <c r="F43" s="868">
        <v>78</v>
      </c>
      <c r="G43" s="868">
        <v>1</v>
      </c>
      <c r="H43" s="868">
        <v>77</v>
      </c>
      <c r="I43" s="925">
        <v>17</v>
      </c>
      <c r="J43" s="926">
        <v>155</v>
      </c>
      <c r="K43" s="926">
        <v>18</v>
      </c>
      <c r="L43" s="922"/>
      <c r="M43" s="840"/>
      <c r="N43" s="841"/>
      <c r="O43" s="499" t="s">
        <v>59</v>
      </c>
      <c r="P43" s="499"/>
      <c r="Q43" s="927">
        <v>1</v>
      </c>
      <c r="R43" s="841"/>
      <c r="S43" s="842"/>
    </row>
    <row r="44" spans="1:19" ht="16.5" thickBot="1">
      <c r="A44" s="839"/>
      <c r="B44" s="508" t="s">
        <v>60</v>
      </c>
      <c r="C44" s="509"/>
      <c r="D44" s="928"/>
      <c r="E44" s="929"/>
      <c r="F44" s="930">
        <v>1</v>
      </c>
      <c r="G44" s="930">
        <v>0</v>
      </c>
      <c r="H44" s="930">
        <v>0</v>
      </c>
      <c r="I44" s="931">
        <v>0</v>
      </c>
      <c r="J44" s="926">
        <v>1</v>
      </c>
      <c r="K44" s="926">
        <v>0</v>
      </c>
      <c r="L44" s="922"/>
      <c r="M44" s="840"/>
      <c r="N44" s="841"/>
      <c r="O44" s="499" t="s">
        <v>61</v>
      </c>
      <c r="P44" s="499"/>
      <c r="Q44" s="927">
        <v>12</v>
      </c>
      <c r="R44" s="841"/>
      <c r="S44" s="842"/>
    </row>
    <row r="45" spans="1:19" ht="16.5" thickBot="1">
      <c r="A45" s="839"/>
      <c r="B45" s="510" t="s">
        <v>11</v>
      </c>
      <c r="C45" s="511"/>
      <c r="D45" s="932">
        <v>0</v>
      </c>
      <c r="E45" s="932">
        <v>0</v>
      </c>
      <c r="F45" s="933">
        <v>79</v>
      </c>
      <c r="G45" s="933">
        <v>1</v>
      </c>
      <c r="H45" s="933">
        <v>77</v>
      </c>
      <c r="I45" s="933">
        <v>17</v>
      </c>
      <c r="J45" s="933">
        <v>156</v>
      </c>
      <c r="K45" s="933">
        <v>18</v>
      </c>
      <c r="L45" s="922"/>
      <c r="M45" s="840"/>
      <c r="N45" s="841"/>
      <c r="O45" s="841"/>
      <c r="P45" s="841"/>
      <c r="Q45" s="841"/>
      <c r="R45" s="841"/>
      <c r="S45" s="842"/>
    </row>
    <row r="46" spans="1:19" ht="16.5" thickBot="1">
      <c r="A46" s="839"/>
      <c r="B46" s="512" t="s">
        <v>62</v>
      </c>
      <c r="C46" s="513"/>
      <c r="D46" s="841">
        <v>2</v>
      </c>
      <c r="E46" s="883">
        <v>0</v>
      </c>
      <c r="F46" s="883">
        <v>86</v>
      </c>
      <c r="G46" s="883">
        <v>1</v>
      </c>
      <c r="H46" s="883">
        <v>64</v>
      </c>
      <c r="I46" s="934">
        <v>3</v>
      </c>
      <c r="J46" s="926">
        <v>152</v>
      </c>
      <c r="K46" s="926">
        <v>4</v>
      </c>
      <c r="L46" s="922"/>
      <c r="M46" s="840"/>
      <c r="N46" s="841"/>
      <c r="O46" s="841"/>
      <c r="P46" s="841"/>
      <c r="Q46" s="841"/>
      <c r="R46" s="841"/>
      <c r="S46" s="842"/>
    </row>
    <row r="47" spans="1:19" ht="16.5" thickBot="1">
      <c r="A47" s="839"/>
      <c r="B47" s="514" t="s">
        <v>63</v>
      </c>
      <c r="C47" s="515"/>
      <c r="D47" s="935">
        <v>2</v>
      </c>
      <c r="E47" s="936">
        <v>2</v>
      </c>
      <c r="F47" s="894">
        <v>11</v>
      </c>
      <c r="G47" s="894">
        <v>14</v>
      </c>
      <c r="H47" s="894">
        <v>27</v>
      </c>
      <c r="I47" s="895">
        <v>37</v>
      </c>
      <c r="J47" s="926">
        <v>40</v>
      </c>
      <c r="K47" s="926">
        <v>53</v>
      </c>
      <c r="L47" s="922" t="s">
        <v>64</v>
      </c>
      <c r="M47" s="840"/>
      <c r="N47" s="937"/>
      <c r="O47" s="937"/>
      <c r="P47" s="937"/>
      <c r="Q47" s="938"/>
      <c r="R47" s="938"/>
      <c r="S47" s="842"/>
    </row>
    <row r="48" spans="1:19" ht="16.5" thickBot="1">
      <c r="A48" s="839"/>
      <c r="B48" s="840"/>
      <c r="C48" s="840"/>
      <c r="D48" s="840"/>
      <c r="E48" s="840"/>
      <c r="F48" s="840"/>
      <c r="G48" s="840"/>
      <c r="H48" s="840"/>
      <c r="I48" s="840"/>
      <c r="J48" s="840"/>
      <c r="K48" s="840"/>
      <c r="L48" s="840"/>
      <c r="M48" s="840"/>
      <c r="N48" s="840"/>
      <c r="O48" s="840"/>
      <c r="P48" s="840"/>
      <c r="Q48" s="840"/>
      <c r="R48" s="840"/>
      <c r="S48" s="842"/>
    </row>
    <row r="49" spans="1:19" ht="16.5" thickBot="1">
      <c r="A49" s="839"/>
      <c r="B49" s="516" t="s">
        <v>65</v>
      </c>
      <c r="C49" s="517"/>
      <c r="D49" s="517"/>
      <c r="E49" s="517"/>
      <c r="F49" s="517"/>
      <c r="G49" s="518"/>
      <c r="H49" s="939" t="s">
        <v>43</v>
      </c>
      <c r="I49" s="840"/>
      <c r="J49" s="840"/>
      <c r="K49" s="840"/>
      <c r="L49" s="840"/>
      <c r="M49" s="840"/>
      <c r="N49" s="840"/>
      <c r="O49" s="840"/>
      <c r="P49" s="840"/>
      <c r="Q49" s="840"/>
      <c r="R49" s="840"/>
      <c r="S49" s="842"/>
    </row>
    <row r="50" spans="1:19" ht="16.5" thickBot="1">
      <c r="A50" s="839"/>
      <c r="B50" s="500" t="s">
        <v>66</v>
      </c>
      <c r="C50" s="501"/>
      <c r="D50" s="501"/>
      <c r="E50" s="501"/>
      <c r="F50" s="501"/>
      <c r="G50" s="502"/>
      <c r="H50" s="940">
        <v>34</v>
      </c>
      <c r="I50" s="840"/>
      <c r="J50" s="503" t="s">
        <v>67</v>
      </c>
      <c r="K50" s="503"/>
      <c r="L50" s="503"/>
      <c r="M50" s="503"/>
      <c r="N50" s="941" t="s">
        <v>43</v>
      </c>
      <c r="O50" s="840"/>
      <c r="P50" s="840"/>
      <c r="Q50" s="840"/>
      <c r="R50" s="840"/>
      <c r="S50" s="842"/>
    </row>
    <row r="51" spans="1:19" ht="16.5" thickBot="1">
      <c r="A51" s="839"/>
      <c r="B51" s="504" t="s">
        <v>68</v>
      </c>
      <c r="C51" s="505"/>
      <c r="D51" s="505"/>
      <c r="E51" s="505"/>
      <c r="F51" s="505"/>
      <c r="G51" s="506"/>
      <c r="H51" s="940">
        <v>33</v>
      </c>
      <c r="I51" s="840"/>
      <c r="J51" s="507" t="s">
        <v>69</v>
      </c>
      <c r="K51" s="507"/>
      <c r="L51" s="507"/>
      <c r="M51" s="507"/>
      <c r="N51" s="942">
        <v>231</v>
      </c>
      <c r="O51" s="840"/>
      <c r="P51" s="840"/>
      <c r="Q51" s="840"/>
      <c r="R51" s="840"/>
      <c r="S51" s="842"/>
    </row>
    <row r="52" spans="1:19" ht="16.5" thickBot="1">
      <c r="A52" s="839"/>
      <c r="B52" s="504" t="s">
        <v>70</v>
      </c>
      <c r="C52" s="505"/>
      <c r="D52" s="505"/>
      <c r="E52" s="505"/>
      <c r="F52" s="505"/>
      <c r="G52" s="506"/>
      <c r="H52" s="940">
        <v>22</v>
      </c>
      <c r="I52" s="840"/>
      <c r="J52" s="840"/>
      <c r="K52" s="840"/>
      <c r="L52" s="840"/>
      <c r="M52" s="840"/>
      <c r="N52" s="840"/>
      <c r="O52" s="840"/>
      <c r="P52" s="840"/>
      <c r="Q52" s="840"/>
      <c r="R52" s="840"/>
      <c r="S52" s="842"/>
    </row>
    <row r="53" spans="1:19" ht="15.75">
      <c r="A53" s="839"/>
      <c r="B53" s="504" t="s">
        <v>71</v>
      </c>
      <c r="C53" s="505"/>
      <c r="D53" s="505"/>
      <c r="E53" s="505"/>
      <c r="F53" s="505"/>
      <c r="G53" s="506"/>
      <c r="H53" s="872">
        <v>0</v>
      </c>
      <c r="I53" s="840"/>
      <c r="J53" s="840"/>
      <c r="K53" s="570" t="s">
        <v>72</v>
      </c>
      <c r="L53" s="570"/>
      <c r="M53" s="570"/>
      <c r="N53" s="859"/>
      <c r="O53" s="840"/>
      <c r="P53" s="840"/>
      <c r="Q53" s="840"/>
      <c r="R53" s="840"/>
      <c r="S53" s="842"/>
    </row>
    <row r="54" spans="1:19" ht="16.5" thickBot="1">
      <c r="A54" s="839"/>
      <c r="B54" s="504" t="s">
        <v>73</v>
      </c>
      <c r="C54" s="505"/>
      <c r="D54" s="505"/>
      <c r="E54" s="505"/>
      <c r="F54" s="505"/>
      <c r="G54" s="506"/>
      <c r="H54" s="872"/>
      <c r="I54" s="840"/>
      <c r="J54" s="840"/>
      <c r="K54" s="571" t="s">
        <v>74</v>
      </c>
      <c r="L54" s="571"/>
      <c r="M54" s="571"/>
      <c r="N54" s="943"/>
      <c r="O54" s="840"/>
      <c r="P54" s="840"/>
      <c r="Q54" s="840"/>
      <c r="R54" s="840"/>
      <c r="S54" s="842"/>
    </row>
    <row r="55" spans="1:19" ht="16.5" thickBot="1">
      <c r="A55" s="839"/>
      <c r="B55" s="572" t="s">
        <v>75</v>
      </c>
      <c r="C55" s="573"/>
      <c r="D55" s="573"/>
      <c r="E55" s="573"/>
      <c r="F55" s="573"/>
      <c r="G55" s="574"/>
      <c r="H55" s="872">
        <v>0</v>
      </c>
      <c r="I55" s="840"/>
      <c r="J55" s="840"/>
      <c r="K55" s="840"/>
      <c r="L55" s="840"/>
      <c r="M55" s="840"/>
      <c r="N55" s="840"/>
      <c r="O55" s="840"/>
      <c r="P55" s="840"/>
      <c r="Q55" s="840"/>
      <c r="R55" s="840"/>
      <c r="S55" s="842"/>
    </row>
    <row r="56" spans="1:19" ht="15.75" thickBot="1">
      <c r="A56" s="944"/>
      <c r="B56" s="945"/>
      <c r="C56" s="945"/>
      <c r="D56" s="945"/>
      <c r="E56" s="945"/>
      <c r="F56" s="945"/>
      <c r="G56" s="945"/>
      <c r="H56" s="945"/>
      <c r="I56" s="945"/>
      <c r="J56" s="945"/>
      <c r="K56" s="945"/>
      <c r="L56" s="945"/>
      <c r="M56" s="945"/>
      <c r="N56" s="945"/>
      <c r="O56" s="945"/>
      <c r="P56" s="945"/>
      <c r="Q56" s="945"/>
      <c r="R56" s="945"/>
      <c r="S56" s="946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2771A-7E61-4287-827B-81770BCBA706}">
  <dimension ref="A1:S56"/>
  <sheetViews>
    <sheetView workbookViewId="0">
      <selection sqref="A1:S56"/>
    </sheetView>
  </sheetViews>
  <sheetFormatPr baseColWidth="10" defaultRowHeight="15"/>
  <sheetData>
    <row r="1" spans="1:19">
      <c r="A1" s="725"/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7"/>
    </row>
    <row r="2" spans="1:19" ht="21">
      <c r="A2" s="547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9"/>
    </row>
    <row r="3" spans="1:19" ht="18.75">
      <c r="A3" s="550" t="s">
        <v>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2"/>
    </row>
    <row r="4" spans="1:19" ht="15.75">
      <c r="A4" s="728"/>
      <c r="B4" s="729"/>
      <c r="C4" s="729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568" t="s">
        <v>2</v>
      </c>
      <c r="Q4" s="569"/>
      <c r="R4" s="729"/>
      <c r="S4" s="731"/>
    </row>
    <row r="5" spans="1:19" ht="26.25">
      <c r="A5" s="553" t="s">
        <v>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5"/>
    </row>
    <row r="6" spans="1:19" ht="15.75">
      <c r="A6" s="728"/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31"/>
    </row>
    <row r="7" spans="1:19" ht="15.75">
      <c r="A7" s="728"/>
      <c r="B7" s="732"/>
      <c r="C7" s="732"/>
      <c r="D7" s="733" t="s">
        <v>4</v>
      </c>
      <c r="E7" s="734"/>
      <c r="F7" s="732"/>
      <c r="G7" s="732"/>
      <c r="H7" s="732"/>
      <c r="I7" s="732"/>
      <c r="J7" s="729"/>
      <c r="K7" s="729"/>
      <c r="L7" s="729"/>
      <c r="M7" s="729"/>
      <c r="N7" s="729"/>
      <c r="O7" s="732" t="s">
        <v>5</v>
      </c>
      <c r="P7" s="735"/>
      <c r="Q7" s="736" t="s">
        <v>6</v>
      </c>
      <c r="R7" s="729"/>
      <c r="S7" s="731"/>
    </row>
    <row r="8" spans="1:19">
      <c r="A8" s="728"/>
      <c r="B8" s="737"/>
      <c r="C8" s="738"/>
      <c r="D8" s="739" t="s">
        <v>7</v>
      </c>
      <c r="E8" s="733"/>
      <c r="F8" s="737"/>
      <c r="G8" s="737"/>
      <c r="H8" s="737"/>
      <c r="I8" s="737"/>
      <c r="J8" s="737"/>
      <c r="K8" s="737"/>
      <c r="L8" s="737"/>
      <c r="M8" s="737"/>
      <c r="N8" s="737"/>
      <c r="O8" s="733" t="s">
        <v>8</v>
      </c>
      <c r="P8" s="740"/>
      <c r="Q8" s="737"/>
      <c r="R8" s="737"/>
      <c r="S8" s="741"/>
    </row>
    <row r="9" spans="1:19" ht="15.75" thickBot="1">
      <c r="A9" s="728"/>
      <c r="B9" s="737"/>
      <c r="C9" s="738"/>
      <c r="D9" s="737"/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7"/>
      <c r="P9" s="737"/>
      <c r="Q9" s="737"/>
      <c r="R9" s="737"/>
      <c r="S9" s="741"/>
    </row>
    <row r="10" spans="1:19" ht="15.75" customHeight="1">
      <c r="A10" s="728"/>
      <c r="B10" s="556" t="s">
        <v>9</v>
      </c>
      <c r="C10" s="557"/>
      <c r="D10" s="557" t="s">
        <v>10</v>
      </c>
      <c r="E10" s="557" t="s">
        <v>11</v>
      </c>
      <c r="F10" s="557"/>
      <c r="G10" s="557" t="s">
        <v>12</v>
      </c>
      <c r="H10" s="557"/>
      <c r="I10" s="557" t="s">
        <v>13</v>
      </c>
      <c r="J10" s="557"/>
      <c r="K10" s="557" t="s">
        <v>14</v>
      </c>
      <c r="L10" s="557"/>
      <c r="M10" s="557" t="s">
        <v>15</v>
      </c>
      <c r="N10" s="562"/>
      <c r="O10" s="564" t="s">
        <v>16</v>
      </c>
      <c r="P10" s="537" t="s">
        <v>17</v>
      </c>
      <c r="Q10" s="537" t="s">
        <v>18</v>
      </c>
      <c r="R10" s="729"/>
      <c r="S10" s="731"/>
    </row>
    <row r="11" spans="1:19" ht="15.75">
      <c r="A11" s="728"/>
      <c r="B11" s="558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63"/>
      <c r="O11" s="565"/>
      <c r="P11" s="567"/>
      <c r="Q11" s="567"/>
      <c r="R11" s="729"/>
      <c r="S11" s="731"/>
    </row>
    <row r="12" spans="1:19" ht="30.75" thickBot="1">
      <c r="A12" s="728"/>
      <c r="B12" s="560"/>
      <c r="C12" s="561"/>
      <c r="D12" s="561"/>
      <c r="E12" s="743" t="s">
        <v>19</v>
      </c>
      <c r="F12" s="742" t="s">
        <v>20</v>
      </c>
      <c r="G12" s="743" t="s">
        <v>19</v>
      </c>
      <c r="H12" s="742" t="s">
        <v>20</v>
      </c>
      <c r="I12" s="743" t="s">
        <v>19</v>
      </c>
      <c r="J12" s="742" t="s">
        <v>20</v>
      </c>
      <c r="K12" s="743" t="s">
        <v>19</v>
      </c>
      <c r="L12" s="742" t="s">
        <v>20</v>
      </c>
      <c r="M12" s="743" t="s">
        <v>19</v>
      </c>
      <c r="N12" s="744" t="s">
        <v>20</v>
      </c>
      <c r="O12" s="566"/>
      <c r="P12" s="538"/>
      <c r="Q12" s="538"/>
      <c r="R12" s="729"/>
      <c r="S12" s="731"/>
    </row>
    <row r="13" spans="1:19" ht="16.5" thickBot="1">
      <c r="A13" s="728"/>
      <c r="B13" s="542" t="s">
        <v>11</v>
      </c>
      <c r="C13" s="543"/>
      <c r="D13" s="745" t="s">
        <v>21</v>
      </c>
      <c r="E13" s="746">
        <v>416</v>
      </c>
      <c r="F13" s="746">
        <v>1186</v>
      </c>
      <c r="G13" s="747">
        <v>6</v>
      </c>
      <c r="H13" s="747">
        <v>12</v>
      </c>
      <c r="I13" s="747">
        <v>235</v>
      </c>
      <c r="J13" s="747">
        <v>522</v>
      </c>
      <c r="K13" s="747">
        <v>172</v>
      </c>
      <c r="L13" s="747">
        <v>646</v>
      </c>
      <c r="M13" s="747">
        <v>3</v>
      </c>
      <c r="N13" s="747">
        <v>6</v>
      </c>
      <c r="O13" s="748">
        <v>32</v>
      </c>
      <c r="P13" s="749">
        <v>0</v>
      </c>
      <c r="Q13" s="750">
        <v>373.65512820512828</v>
      </c>
      <c r="R13" s="729"/>
      <c r="S13" s="731"/>
    </row>
    <row r="14" spans="1:19" ht="16.5" thickBot="1">
      <c r="A14" s="728"/>
      <c r="B14" s="544"/>
      <c r="C14" s="545"/>
      <c r="D14" s="751" t="s">
        <v>22</v>
      </c>
      <c r="E14" s="746">
        <v>1668</v>
      </c>
      <c r="F14" s="746">
        <v>10946</v>
      </c>
      <c r="G14" s="752">
        <v>24</v>
      </c>
      <c r="H14" s="752">
        <v>44</v>
      </c>
      <c r="I14" s="752">
        <v>854</v>
      </c>
      <c r="J14" s="752">
        <v>3717</v>
      </c>
      <c r="K14" s="752">
        <v>739</v>
      </c>
      <c r="L14" s="752">
        <v>6997</v>
      </c>
      <c r="M14" s="752">
        <v>30</v>
      </c>
      <c r="N14" s="752">
        <v>180</v>
      </c>
      <c r="O14" s="753"/>
      <c r="P14" s="754"/>
      <c r="Q14" s="755"/>
      <c r="R14" s="729"/>
      <c r="S14" s="731"/>
    </row>
    <row r="15" spans="1:19" ht="16.5" thickBot="1">
      <c r="A15" s="728"/>
      <c r="B15" s="540" t="s">
        <v>23</v>
      </c>
      <c r="C15" s="541"/>
      <c r="D15" s="745" t="s">
        <v>21</v>
      </c>
      <c r="E15" s="756">
        <v>26</v>
      </c>
      <c r="F15" s="756">
        <v>22</v>
      </c>
      <c r="G15" s="757">
        <v>0</v>
      </c>
      <c r="H15" s="757">
        <v>0</v>
      </c>
      <c r="I15" s="757">
        <v>14</v>
      </c>
      <c r="J15" s="757">
        <v>10</v>
      </c>
      <c r="K15" s="757">
        <v>12</v>
      </c>
      <c r="L15" s="757">
        <v>12</v>
      </c>
      <c r="M15" s="758">
        <v>0</v>
      </c>
      <c r="N15" s="759">
        <v>0</v>
      </c>
      <c r="O15" s="760">
        <v>0</v>
      </c>
      <c r="P15" s="761">
        <v>0</v>
      </c>
      <c r="Q15" s="754"/>
      <c r="R15" s="729"/>
      <c r="S15" s="731"/>
    </row>
    <row r="16" spans="1:19" ht="16.5" thickBot="1">
      <c r="A16" s="762"/>
      <c r="B16" s="530"/>
      <c r="C16" s="531"/>
      <c r="D16" s="763" t="s">
        <v>22</v>
      </c>
      <c r="E16" s="756">
        <v>25</v>
      </c>
      <c r="F16" s="756">
        <v>2</v>
      </c>
      <c r="G16" s="764">
        <v>0</v>
      </c>
      <c r="H16" s="764">
        <v>0</v>
      </c>
      <c r="I16" s="764">
        <v>14</v>
      </c>
      <c r="J16" s="764">
        <v>1</v>
      </c>
      <c r="K16" s="764">
        <v>11</v>
      </c>
      <c r="L16" s="764">
        <v>1</v>
      </c>
      <c r="M16" s="758"/>
      <c r="N16" s="765"/>
      <c r="O16" s="766">
        <v>0</v>
      </c>
      <c r="P16" s="767"/>
      <c r="Q16" s="768">
        <v>25</v>
      </c>
      <c r="R16" s="729"/>
      <c r="S16" s="731"/>
    </row>
    <row r="17" spans="1:19" ht="16.5" customHeight="1" thickBot="1">
      <c r="A17" s="728"/>
      <c r="B17" s="539" t="s">
        <v>24</v>
      </c>
      <c r="C17" s="546" t="s">
        <v>25</v>
      </c>
      <c r="D17" s="763" t="s">
        <v>21</v>
      </c>
      <c r="E17" s="756">
        <v>72</v>
      </c>
      <c r="F17" s="756">
        <v>195</v>
      </c>
      <c r="G17" s="764">
        <v>1</v>
      </c>
      <c r="H17" s="764">
        <v>1</v>
      </c>
      <c r="I17" s="764">
        <v>41</v>
      </c>
      <c r="J17" s="764">
        <v>85</v>
      </c>
      <c r="K17" s="764">
        <v>30</v>
      </c>
      <c r="L17" s="764">
        <v>109</v>
      </c>
      <c r="M17" s="758">
        <v>0</v>
      </c>
      <c r="N17" s="765">
        <v>0</v>
      </c>
      <c r="O17" s="760">
        <v>6</v>
      </c>
      <c r="P17" s="761">
        <v>0</v>
      </c>
      <c r="Q17" s="754"/>
      <c r="R17" s="729"/>
      <c r="S17" s="731"/>
    </row>
    <row r="18" spans="1:19" ht="16.5" thickBot="1">
      <c r="A18" s="762"/>
      <c r="B18" s="539"/>
      <c r="C18" s="546"/>
      <c r="D18" s="763" t="s">
        <v>22</v>
      </c>
      <c r="E18" s="756">
        <v>71</v>
      </c>
      <c r="F18" s="756">
        <v>748</v>
      </c>
      <c r="G18" s="764">
        <v>1</v>
      </c>
      <c r="H18" s="764">
        <v>4</v>
      </c>
      <c r="I18" s="764">
        <v>40</v>
      </c>
      <c r="J18" s="764">
        <v>336</v>
      </c>
      <c r="K18" s="764">
        <v>30</v>
      </c>
      <c r="L18" s="764">
        <v>408</v>
      </c>
      <c r="M18" s="758">
        <v>0</v>
      </c>
      <c r="N18" s="765">
        <v>0</v>
      </c>
      <c r="O18" s="766"/>
      <c r="P18" s="767"/>
      <c r="Q18" s="768">
        <v>65.538461538461533</v>
      </c>
      <c r="R18" s="729"/>
      <c r="S18" s="731"/>
    </row>
    <row r="19" spans="1:19" ht="16.5" customHeight="1" thickBot="1">
      <c r="A19" s="728"/>
      <c r="B19" s="539"/>
      <c r="C19" s="531" t="s">
        <v>26</v>
      </c>
      <c r="D19" s="763" t="s">
        <v>21</v>
      </c>
      <c r="E19" s="756">
        <v>54</v>
      </c>
      <c r="F19" s="756">
        <v>246</v>
      </c>
      <c r="G19" s="764">
        <v>2</v>
      </c>
      <c r="H19" s="764">
        <v>6</v>
      </c>
      <c r="I19" s="764">
        <v>36</v>
      </c>
      <c r="J19" s="764">
        <v>153</v>
      </c>
      <c r="K19" s="764">
        <v>16</v>
      </c>
      <c r="L19" s="764">
        <v>87</v>
      </c>
      <c r="M19" s="758">
        <v>0</v>
      </c>
      <c r="N19" s="765">
        <v>0</v>
      </c>
      <c r="O19" s="760">
        <v>6</v>
      </c>
      <c r="P19" s="761">
        <v>0</v>
      </c>
      <c r="Q19" s="754"/>
      <c r="R19" s="729"/>
      <c r="S19" s="731"/>
    </row>
    <row r="20" spans="1:19" ht="16.5" thickBot="1">
      <c r="A20" s="762"/>
      <c r="B20" s="539"/>
      <c r="C20" s="531"/>
      <c r="D20" s="763" t="s">
        <v>22</v>
      </c>
      <c r="E20" s="756">
        <v>47</v>
      </c>
      <c r="F20" s="756">
        <v>242</v>
      </c>
      <c r="G20" s="764">
        <v>2</v>
      </c>
      <c r="H20" s="764">
        <v>6</v>
      </c>
      <c r="I20" s="764">
        <v>31</v>
      </c>
      <c r="J20" s="764">
        <v>153</v>
      </c>
      <c r="K20" s="764">
        <v>14</v>
      </c>
      <c r="L20" s="764">
        <v>83</v>
      </c>
      <c r="M20" s="758">
        <v>0</v>
      </c>
      <c r="N20" s="765">
        <v>0</v>
      </c>
      <c r="O20" s="766"/>
      <c r="P20" s="767"/>
      <c r="Q20" s="768">
        <v>25</v>
      </c>
      <c r="R20" s="729"/>
      <c r="S20" s="731"/>
    </row>
    <row r="21" spans="1:19" ht="16.5" customHeight="1" thickBot="1">
      <c r="A21" s="728"/>
      <c r="B21" s="539"/>
      <c r="C21" s="531" t="s">
        <v>27</v>
      </c>
      <c r="D21" s="763" t="s">
        <v>21</v>
      </c>
      <c r="E21" s="756">
        <v>62</v>
      </c>
      <c r="F21" s="756">
        <v>377</v>
      </c>
      <c r="G21" s="764">
        <v>0</v>
      </c>
      <c r="H21" s="764">
        <v>4</v>
      </c>
      <c r="I21" s="764">
        <v>44</v>
      </c>
      <c r="J21" s="764">
        <v>167</v>
      </c>
      <c r="K21" s="764">
        <v>18</v>
      </c>
      <c r="L21" s="764">
        <v>206</v>
      </c>
      <c r="M21" s="758">
        <v>0</v>
      </c>
      <c r="N21" s="765">
        <v>0</v>
      </c>
      <c r="O21" s="760">
        <v>9</v>
      </c>
      <c r="P21" s="761">
        <v>0</v>
      </c>
      <c r="Q21" s="754"/>
      <c r="R21" s="729"/>
      <c r="S21" s="731"/>
    </row>
    <row r="22" spans="1:19" ht="16.5" thickBot="1">
      <c r="A22" s="762"/>
      <c r="B22" s="539"/>
      <c r="C22" s="531"/>
      <c r="D22" s="763" t="s">
        <v>22</v>
      </c>
      <c r="E22" s="756">
        <v>62</v>
      </c>
      <c r="F22" s="756">
        <v>375</v>
      </c>
      <c r="G22" s="764">
        <v>0</v>
      </c>
      <c r="H22" s="764">
        <v>4</v>
      </c>
      <c r="I22" s="764">
        <v>44</v>
      </c>
      <c r="J22" s="764">
        <v>166</v>
      </c>
      <c r="K22" s="764">
        <v>18</v>
      </c>
      <c r="L22" s="764">
        <v>205</v>
      </c>
      <c r="M22" s="758"/>
      <c r="N22" s="765"/>
      <c r="O22" s="766"/>
      <c r="P22" s="767"/>
      <c r="Q22" s="768">
        <v>109.75</v>
      </c>
      <c r="R22" s="729"/>
      <c r="S22" s="731"/>
    </row>
    <row r="23" spans="1:19" ht="16.5" thickBot="1">
      <c r="A23" s="728"/>
      <c r="B23" s="539"/>
      <c r="C23" s="531" t="s">
        <v>28</v>
      </c>
      <c r="D23" s="763" t="s">
        <v>21</v>
      </c>
      <c r="E23" s="756">
        <v>32</v>
      </c>
      <c r="F23" s="756">
        <v>5</v>
      </c>
      <c r="G23" s="764">
        <v>1</v>
      </c>
      <c r="H23" s="764">
        <v>0</v>
      </c>
      <c r="I23" s="764">
        <v>15</v>
      </c>
      <c r="J23" s="764">
        <v>1</v>
      </c>
      <c r="K23" s="764">
        <v>16</v>
      </c>
      <c r="L23" s="764">
        <v>4</v>
      </c>
      <c r="M23" s="758"/>
      <c r="N23" s="765"/>
      <c r="O23" s="760">
        <v>0</v>
      </c>
      <c r="P23" s="761">
        <v>0</v>
      </c>
      <c r="Q23" s="754"/>
      <c r="R23" s="729"/>
      <c r="S23" s="731"/>
    </row>
    <row r="24" spans="1:19" ht="16.5" thickBot="1">
      <c r="A24" s="762"/>
      <c r="B24" s="539"/>
      <c r="C24" s="531"/>
      <c r="D24" s="763" t="s">
        <v>22</v>
      </c>
      <c r="E24" s="756">
        <v>32</v>
      </c>
      <c r="F24" s="756">
        <v>1</v>
      </c>
      <c r="G24" s="764">
        <v>1</v>
      </c>
      <c r="H24" s="764">
        <v>0</v>
      </c>
      <c r="I24" s="764">
        <v>15</v>
      </c>
      <c r="J24" s="764">
        <v>1</v>
      </c>
      <c r="K24" s="764">
        <v>16</v>
      </c>
      <c r="L24" s="764">
        <v>0</v>
      </c>
      <c r="M24" s="769"/>
      <c r="N24" s="770"/>
      <c r="O24" s="753"/>
      <c r="P24" s="754"/>
      <c r="Q24" s="768">
        <v>32</v>
      </c>
      <c r="R24" s="729"/>
      <c r="S24" s="731"/>
    </row>
    <row r="25" spans="1:19" ht="16.5" customHeight="1" thickBot="1">
      <c r="A25" s="728"/>
      <c r="B25" s="539" t="s">
        <v>29</v>
      </c>
      <c r="C25" s="531" t="s">
        <v>30</v>
      </c>
      <c r="D25" s="763" t="s">
        <v>21</v>
      </c>
      <c r="E25" s="756">
        <v>144</v>
      </c>
      <c r="F25" s="756">
        <v>319</v>
      </c>
      <c r="G25" s="764">
        <v>2</v>
      </c>
      <c r="H25" s="764">
        <v>1</v>
      </c>
      <c r="I25" s="764">
        <v>71</v>
      </c>
      <c r="J25" s="764">
        <v>101</v>
      </c>
      <c r="K25" s="764">
        <v>68</v>
      </c>
      <c r="L25" s="771">
        <v>211</v>
      </c>
      <c r="M25" s="772">
        <v>3</v>
      </c>
      <c r="N25" s="773">
        <v>6</v>
      </c>
      <c r="O25" s="760">
        <v>10</v>
      </c>
      <c r="P25" s="761">
        <v>0</v>
      </c>
      <c r="Q25" s="754"/>
      <c r="R25" s="729"/>
      <c r="S25" s="731"/>
    </row>
    <row r="26" spans="1:19" ht="15.75" thickBot="1">
      <c r="A26" s="762"/>
      <c r="B26" s="539"/>
      <c r="C26" s="531"/>
      <c r="D26" s="763" t="s">
        <v>22</v>
      </c>
      <c r="E26" s="756">
        <v>1380</v>
      </c>
      <c r="F26" s="756">
        <v>9540</v>
      </c>
      <c r="G26" s="764">
        <v>20</v>
      </c>
      <c r="H26" s="764">
        <v>30</v>
      </c>
      <c r="I26" s="764">
        <v>680</v>
      </c>
      <c r="J26" s="764">
        <v>3030</v>
      </c>
      <c r="K26" s="764">
        <v>650</v>
      </c>
      <c r="L26" s="771">
        <v>6300</v>
      </c>
      <c r="M26" s="764">
        <v>30</v>
      </c>
      <c r="N26" s="774">
        <v>180</v>
      </c>
      <c r="O26" s="753"/>
      <c r="P26" s="754"/>
      <c r="Q26" s="768">
        <v>110.1</v>
      </c>
      <c r="R26" s="737"/>
      <c r="S26" s="731"/>
    </row>
    <row r="27" spans="1:19" ht="16.5" customHeight="1" thickBot="1">
      <c r="A27" s="728"/>
      <c r="B27" s="539"/>
      <c r="C27" s="531" t="s">
        <v>31</v>
      </c>
      <c r="D27" s="763" t="s">
        <v>21</v>
      </c>
      <c r="E27" s="756">
        <v>5</v>
      </c>
      <c r="F27" s="756">
        <v>2</v>
      </c>
      <c r="G27" s="764">
        <v>0</v>
      </c>
      <c r="H27" s="764">
        <v>0</v>
      </c>
      <c r="I27" s="764">
        <v>4</v>
      </c>
      <c r="J27" s="764">
        <v>2</v>
      </c>
      <c r="K27" s="764">
        <v>1</v>
      </c>
      <c r="L27" s="771">
        <v>0</v>
      </c>
      <c r="M27" s="771">
        <v>0</v>
      </c>
      <c r="N27" s="771">
        <v>0</v>
      </c>
      <c r="O27" s="760">
        <v>1</v>
      </c>
      <c r="P27" s="761">
        <v>0</v>
      </c>
      <c r="Q27" s="754"/>
      <c r="R27" s="729"/>
      <c r="S27" s="731"/>
    </row>
    <row r="28" spans="1:19" ht="16.5" thickBot="1">
      <c r="A28" s="762"/>
      <c r="B28" s="539"/>
      <c r="C28" s="531"/>
      <c r="D28" s="763" t="s">
        <v>22</v>
      </c>
      <c r="E28" s="756">
        <v>30</v>
      </c>
      <c r="F28" s="756">
        <v>30</v>
      </c>
      <c r="G28" s="764">
        <v>0</v>
      </c>
      <c r="H28" s="764">
        <v>0</v>
      </c>
      <c r="I28" s="764">
        <v>30</v>
      </c>
      <c r="J28" s="764">
        <v>30</v>
      </c>
      <c r="K28" s="764">
        <v>0</v>
      </c>
      <c r="L28" s="771">
        <v>0</v>
      </c>
      <c r="M28" s="771">
        <v>0</v>
      </c>
      <c r="N28" s="771">
        <v>0</v>
      </c>
      <c r="O28" s="775"/>
      <c r="P28" s="754"/>
      <c r="Q28" s="768">
        <v>1.1000000000000001</v>
      </c>
      <c r="R28" s="729"/>
      <c r="S28" s="731"/>
    </row>
    <row r="29" spans="1:19" ht="15.75" customHeight="1" thickBot="1">
      <c r="A29" s="728"/>
      <c r="B29" s="530" t="s">
        <v>32</v>
      </c>
      <c r="C29" s="531"/>
      <c r="D29" s="763" t="s">
        <v>21</v>
      </c>
      <c r="E29" s="756">
        <v>0</v>
      </c>
      <c r="F29" s="756">
        <v>12</v>
      </c>
      <c r="G29" s="764">
        <v>0</v>
      </c>
      <c r="H29" s="764">
        <v>0</v>
      </c>
      <c r="I29" s="764">
        <v>0</v>
      </c>
      <c r="J29" s="764">
        <v>2</v>
      </c>
      <c r="K29" s="764">
        <v>0</v>
      </c>
      <c r="L29" s="764">
        <v>10</v>
      </c>
      <c r="M29" s="776"/>
      <c r="N29" s="777"/>
      <c r="O29" s="760">
        <v>0</v>
      </c>
      <c r="P29" s="761">
        <v>0</v>
      </c>
      <c r="Q29" s="768"/>
      <c r="R29" s="778"/>
      <c r="S29" s="731"/>
    </row>
    <row r="30" spans="1:19" ht="16.5" customHeight="1" thickBot="1">
      <c r="A30" s="728"/>
      <c r="B30" s="530" t="s">
        <v>33</v>
      </c>
      <c r="C30" s="531"/>
      <c r="D30" s="763" t="s">
        <v>21</v>
      </c>
      <c r="E30" s="756">
        <v>0</v>
      </c>
      <c r="F30" s="756">
        <v>0</v>
      </c>
      <c r="G30" s="764">
        <v>0</v>
      </c>
      <c r="H30" s="764">
        <v>0</v>
      </c>
      <c r="I30" s="764">
        <v>0</v>
      </c>
      <c r="J30" s="764">
        <v>0</v>
      </c>
      <c r="K30" s="764">
        <v>0</v>
      </c>
      <c r="L30" s="764">
        <v>0</v>
      </c>
      <c r="M30" s="779"/>
      <c r="N30" s="765"/>
      <c r="O30" s="760">
        <v>0</v>
      </c>
      <c r="P30" s="761">
        <v>0</v>
      </c>
      <c r="Q30" s="768"/>
      <c r="R30" s="729"/>
      <c r="S30" s="731"/>
    </row>
    <row r="31" spans="1:19" ht="16.5" thickBot="1">
      <c r="A31" s="728"/>
      <c r="B31" s="530" t="s">
        <v>34</v>
      </c>
      <c r="C31" s="531"/>
      <c r="D31" s="763" t="s">
        <v>21</v>
      </c>
      <c r="E31" s="756">
        <v>8</v>
      </c>
      <c r="F31" s="756">
        <v>2</v>
      </c>
      <c r="G31" s="764">
        <v>0</v>
      </c>
      <c r="H31" s="764">
        <v>0</v>
      </c>
      <c r="I31" s="764">
        <v>5</v>
      </c>
      <c r="J31" s="764">
        <v>1</v>
      </c>
      <c r="K31" s="764">
        <v>3</v>
      </c>
      <c r="L31" s="771">
        <v>1</v>
      </c>
      <c r="M31" s="779"/>
      <c r="N31" s="765"/>
      <c r="O31" s="760">
        <v>0</v>
      </c>
      <c r="P31" s="761">
        <v>0</v>
      </c>
      <c r="Q31" s="768">
        <v>2</v>
      </c>
      <c r="R31" s="729"/>
      <c r="S31" s="731"/>
    </row>
    <row r="32" spans="1:19" ht="15.75" customHeight="1" thickBot="1">
      <c r="A32" s="728"/>
      <c r="B32" s="530" t="s">
        <v>35</v>
      </c>
      <c r="C32" s="780" t="s">
        <v>36</v>
      </c>
      <c r="D32" s="763" t="s">
        <v>21</v>
      </c>
      <c r="E32" s="756">
        <v>0</v>
      </c>
      <c r="F32" s="756">
        <v>0</v>
      </c>
      <c r="G32" s="764">
        <v>0</v>
      </c>
      <c r="H32" s="764">
        <v>0</v>
      </c>
      <c r="I32" s="764">
        <v>0</v>
      </c>
      <c r="J32" s="764">
        <v>0</v>
      </c>
      <c r="K32" s="764">
        <v>0</v>
      </c>
      <c r="L32" s="771">
        <v>0</v>
      </c>
      <c r="M32" s="779"/>
      <c r="N32" s="765"/>
      <c r="O32" s="760">
        <v>0</v>
      </c>
      <c r="P32" s="761">
        <v>0</v>
      </c>
      <c r="Q32" s="768">
        <v>3.1666666666666665</v>
      </c>
      <c r="R32" s="781"/>
      <c r="S32" s="731"/>
    </row>
    <row r="33" spans="1:19" ht="16.5" thickBot="1">
      <c r="A33" s="728"/>
      <c r="B33" s="530"/>
      <c r="C33" s="780" t="s">
        <v>37</v>
      </c>
      <c r="D33" s="763" t="s">
        <v>21</v>
      </c>
      <c r="E33" s="756">
        <v>13</v>
      </c>
      <c r="F33" s="756">
        <v>6</v>
      </c>
      <c r="G33" s="764">
        <v>0</v>
      </c>
      <c r="H33" s="764">
        <v>0</v>
      </c>
      <c r="I33" s="764">
        <v>5</v>
      </c>
      <c r="J33" s="764">
        <v>0</v>
      </c>
      <c r="K33" s="764">
        <v>8</v>
      </c>
      <c r="L33" s="771">
        <v>6</v>
      </c>
      <c r="M33" s="779"/>
      <c r="N33" s="765"/>
      <c r="O33" s="760">
        <v>0</v>
      </c>
      <c r="P33" s="761">
        <v>0</v>
      </c>
      <c r="Q33" s="768"/>
      <c r="R33" s="729"/>
      <c r="S33" s="731"/>
    </row>
    <row r="34" spans="1:19" ht="16.5" thickBot="1">
      <c r="A34" s="728"/>
      <c r="B34" s="532"/>
      <c r="C34" s="782" t="s">
        <v>38</v>
      </c>
      <c r="D34" s="751" t="s">
        <v>21</v>
      </c>
      <c r="E34" s="756">
        <v>0</v>
      </c>
      <c r="F34" s="756">
        <v>0</v>
      </c>
      <c r="G34" s="783">
        <v>0</v>
      </c>
      <c r="H34" s="783">
        <v>0</v>
      </c>
      <c r="I34" s="783">
        <v>0</v>
      </c>
      <c r="J34" s="783">
        <v>0</v>
      </c>
      <c r="K34" s="783">
        <v>0</v>
      </c>
      <c r="L34" s="784">
        <v>0</v>
      </c>
      <c r="M34" s="785"/>
      <c r="N34" s="786"/>
      <c r="O34" s="760">
        <v>0</v>
      </c>
      <c r="P34" s="787">
        <v>0</v>
      </c>
      <c r="Q34" s="768"/>
      <c r="R34" s="729"/>
      <c r="S34" s="731"/>
    </row>
    <row r="35" spans="1:19" ht="15.75" thickBot="1">
      <c r="A35" s="728"/>
      <c r="B35" s="788"/>
      <c r="C35" s="788"/>
      <c r="D35" s="730"/>
      <c r="E35" s="781"/>
      <c r="F35" s="781"/>
      <c r="G35" s="781"/>
      <c r="H35" s="781"/>
      <c r="I35" s="781"/>
      <c r="J35" s="781"/>
      <c r="K35" s="781"/>
      <c r="L35" s="781"/>
      <c r="M35" s="781"/>
      <c r="N35" s="781"/>
      <c r="O35" s="760"/>
      <c r="P35" s="781"/>
      <c r="Q35" s="781"/>
      <c r="R35" s="781"/>
      <c r="S35" s="731"/>
    </row>
    <row r="36" spans="1:19" ht="15.75" customHeight="1">
      <c r="A36" s="728"/>
      <c r="B36" s="729"/>
      <c r="C36" s="729"/>
      <c r="D36" s="533" t="s">
        <v>39</v>
      </c>
      <c r="E36" s="534"/>
      <c r="F36" s="533" t="s">
        <v>40</v>
      </c>
      <c r="G36" s="537"/>
      <c r="H36" s="534" t="s">
        <v>41</v>
      </c>
      <c r="I36" s="534"/>
      <c r="J36" s="537"/>
      <c r="K36" s="729"/>
      <c r="L36" s="729"/>
      <c r="M36" s="519" t="s">
        <v>42</v>
      </c>
      <c r="N36" s="520"/>
      <c r="O36" s="789" t="s">
        <v>43</v>
      </c>
      <c r="P36" s="729"/>
      <c r="Q36" s="729"/>
      <c r="R36" s="729"/>
      <c r="S36" s="731"/>
    </row>
    <row r="37" spans="1:19" ht="16.5" thickBot="1">
      <c r="A37" s="728"/>
      <c r="B37" s="729"/>
      <c r="C37" s="729"/>
      <c r="D37" s="535"/>
      <c r="E37" s="536"/>
      <c r="F37" s="535"/>
      <c r="G37" s="538"/>
      <c r="H37" s="536"/>
      <c r="I37" s="536"/>
      <c r="J37" s="538"/>
      <c r="K37" s="729"/>
      <c r="L37" s="729"/>
      <c r="M37" s="790" t="s">
        <v>44</v>
      </c>
      <c r="N37" s="763"/>
      <c r="O37" s="764">
        <v>2</v>
      </c>
      <c r="P37" s="729"/>
      <c r="Q37" s="729"/>
      <c r="R37" s="729"/>
      <c r="S37" s="731"/>
    </row>
    <row r="38" spans="1:19" ht="30.75" thickBot="1">
      <c r="A38" s="728"/>
      <c r="B38" s="729"/>
      <c r="C38" s="729"/>
      <c r="D38" s="791" t="s">
        <v>21</v>
      </c>
      <c r="E38" s="792" t="s">
        <v>22</v>
      </c>
      <c r="F38" s="793" t="s">
        <v>43</v>
      </c>
      <c r="G38" s="794" t="s">
        <v>45</v>
      </c>
      <c r="H38" s="795" t="s">
        <v>46</v>
      </c>
      <c r="I38" s="796" t="s">
        <v>47</v>
      </c>
      <c r="J38" s="797" t="s">
        <v>48</v>
      </c>
      <c r="K38" s="729"/>
      <c r="L38" s="729"/>
      <c r="M38" s="798" t="s">
        <v>49</v>
      </c>
      <c r="N38" s="783"/>
      <c r="O38" s="764">
        <v>9</v>
      </c>
      <c r="P38" s="729"/>
      <c r="Q38" s="729"/>
      <c r="R38" s="729"/>
      <c r="S38" s="731"/>
    </row>
    <row r="39" spans="1:19" ht="16.5" thickBot="1">
      <c r="A39" s="728"/>
      <c r="B39" s="729"/>
      <c r="C39" s="729"/>
      <c r="D39" s="799">
        <v>6</v>
      </c>
      <c r="E39" s="800">
        <v>6</v>
      </c>
      <c r="F39" s="800">
        <v>23</v>
      </c>
      <c r="G39" s="801">
        <v>289</v>
      </c>
      <c r="H39" s="802">
        <v>5</v>
      </c>
      <c r="I39" s="803">
        <v>4</v>
      </c>
      <c r="J39" s="804">
        <v>0</v>
      </c>
      <c r="K39" s="729"/>
      <c r="L39" s="729"/>
      <c r="M39" s="729"/>
      <c r="N39" s="729"/>
      <c r="O39" s="729"/>
      <c r="P39" s="729"/>
      <c r="Q39" s="729"/>
      <c r="R39" s="729"/>
      <c r="S39" s="731"/>
    </row>
    <row r="40" spans="1:19" ht="16.5" thickBot="1">
      <c r="A40" s="728"/>
      <c r="B40" s="729"/>
      <c r="C40" s="729"/>
      <c r="D40" s="729"/>
      <c r="E40" s="729"/>
      <c r="F40" s="729"/>
      <c r="G40" s="729"/>
      <c r="H40" s="729"/>
      <c r="I40" s="729"/>
      <c r="J40" s="729"/>
      <c r="K40" s="729"/>
      <c r="L40" s="729"/>
      <c r="M40" s="729"/>
      <c r="N40" s="729"/>
      <c r="O40" s="729"/>
      <c r="P40" s="729"/>
      <c r="Q40" s="729"/>
      <c r="R40" s="729"/>
      <c r="S40" s="731"/>
    </row>
    <row r="41" spans="1:19" ht="16.5" customHeight="1" thickBot="1">
      <c r="A41" s="728"/>
      <c r="B41" s="521" t="s">
        <v>50</v>
      </c>
      <c r="C41" s="522"/>
      <c r="D41" s="525" t="s">
        <v>51</v>
      </c>
      <c r="E41" s="526"/>
      <c r="F41" s="527" t="s">
        <v>52</v>
      </c>
      <c r="G41" s="528"/>
      <c r="H41" s="526" t="s">
        <v>53</v>
      </c>
      <c r="I41" s="526"/>
      <c r="J41" s="525" t="s">
        <v>54</v>
      </c>
      <c r="K41" s="529"/>
      <c r="L41" s="729"/>
      <c r="M41" s="729"/>
      <c r="N41" s="729"/>
      <c r="O41" s="729"/>
      <c r="P41" s="729"/>
      <c r="Q41" s="729"/>
      <c r="R41" s="729"/>
      <c r="S41" s="731"/>
    </row>
    <row r="42" spans="1:19" ht="16.5" thickBot="1">
      <c r="A42" s="728"/>
      <c r="B42" s="523"/>
      <c r="C42" s="524"/>
      <c r="D42" s="806" t="s">
        <v>55</v>
      </c>
      <c r="E42" s="807" t="s">
        <v>56</v>
      </c>
      <c r="F42" s="808" t="s">
        <v>55</v>
      </c>
      <c r="G42" s="807" t="s">
        <v>56</v>
      </c>
      <c r="H42" s="805" t="s">
        <v>55</v>
      </c>
      <c r="I42" s="809" t="s">
        <v>56</v>
      </c>
      <c r="J42" s="806" t="s">
        <v>55</v>
      </c>
      <c r="K42" s="810" t="s">
        <v>56</v>
      </c>
      <c r="L42" s="811"/>
      <c r="M42" s="729"/>
      <c r="N42" s="729"/>
      <c r="O42" s="498" t="s">
        <v>57</v>
      </c>
      <c r="P42" s="498"/>
      <c r="Q42" s="812">
        <v>32</v>
      </c>
      <c r="R42" s="729"/>
      <c r="S42" s="731"/>
    </row>
    <row r="43" spans="1:19" ht="16.5" customHeight="1" thickBot="1">
      <c r="A43" s="728"/>
      <c r="B43" s="512" t="s">
        <v>58</v>
      </c>
      <c r="C43" s="513"/>
      <c r="D43" s="813">
        <v>5</v>
      </c>
      <c r="E43" s="757">
        <v>0</v>
      </c>
      <c r="F43" s="757">
        <v>195</v>
      </c>
      <c r="G43" s="757">
        <v>11</v>
      </c>
      <c r="H43" s="757">
        <v>183</v>
      </c>
      <c r="I43" s="814">
        <v>28</v>
      </c>
      <c r="J43" s="815">
        <v>383</v>
      </c>
      <c r="K43" s="815">
        <v>39</v>
      </c>
      <c r="L43" s="811"/>
      <c r="M43" s="729"/>
      <c r="N43" s="730"/>
      <c r="O43" s="499" t="s">
        <v>59</v>
      </c>
      <c r="P43" s="499"/>
      <c r="Q43" s="816">
        <v>2</v>
      </c>
      <c r="R43" s="730"/>
      <c r="S43" s="731"/>
    </row>
    <row r="44" spans="1:19" ht="16.5" thickBot="1">
      <c r="A44" s="728"/>
      <c r="B44" s="508" t="s">
        <v>60</v>
      </c>
      <c r="C44" s="509"/>
      <c r="D44" s="817"/>
      <c r="E44" s="818"/>
      <c r="F44" s="819">
        <v>2</v>
      </c>
      <c r="G44" s="819">
        <v>0</v>
      </c>
      <c r="H44" s="819">
        <v>0</v>
      </c>
      <c r="I44" s="820">
        <v>0</v>
      </c>
      <c r="J44" s="815">
        <v>2</v>
      </c>
      <c r="K44" s="815">
        <v>0</v>
      </c>
      <c r="L44" s="811"/>
      <c r="M44" s="729"/>
      <c r="N44" s="730"/>
      <c r="O44" s="499" t="s">
        <v>61</v>
      </c>
      <c r="P44" s="499"/>
      <c r="Q44" s="816">
        <v>30</v>
      </c>
      <c r="R44" s="730"/>
      <c r="S44" s="731"/>
    </row>
    <row r="45" spans="1:19" ht="16.5" thickBot="1">
      <c r="A45" s="728"/>
      <c r="B45" s="510" t="s">
        <v>11</v>
      </c>
      <c r="C45" s="511"/>
      <c r="D45" s="821">
        <v>5</v>
      </c>
      <c r="E45" s="821">
        <v>0</v>
      </c>
      <c r="F45" s="822">
        <v>197</v>
      </c>
      <c r="G45" s="822">
        <v>11</v>
      </c>
      <c r="H45" s="822">
        <v>183</v>
      </c>
      <c r="I45" s="822">
        <v>28</v>
      </c>
      <c r="J45" s="822">
        <v>385</v>
      </c>
      <c r="K45" s="822">
        <v>39</v>
      </c>
      <c r="L45" s="811"/>
      <c r="M45" s="729"/>
      <c r="N45" s="730"/>
      <c r="O45" s="730"/>
      <c r="P45" s="730"/>
      <c r="Q45" s="730"/>
      <c r="R45" s="730"/>
      <c r="S45" s="731"/>
    </row>
    <row r="46" spans="1:19" ht="16.5" customHeight="1" thickBot="1">
      <c r="A46" s="728"/>
      <c r="B46" s="512" t="s">
        <v>62</v>
      </c>
      <c r="C46" s="513"/>
      <c r="D46" s="730">
        <v>7</v>
      </c>
      <c r="E46" s="772">
        <v>0</v>
      </c>
      <c r="F46" s="772">
        <v>228</v>
      </c>
      <c r="G46" s="772">
        <v>9</v>
      </c>
      <c r="H46" s="772">
        <v>179</v>
      </c>
      <c r="I46" s="823">
        <v>11</v>
      </c>
      <c r="J46" s="815">
        <v>414</v>
      </c>
      <c r="K46" s="815">
        <v>20</v>
      </c>
      <c r="L46" s="811"/>
      <c r="M46" s="729"/>
      <c r="N46" s="730"/>
      <c r="O46" s="730"/>
      <c r="P46" s="730"/>
      <c r="Q46" s="730"/>
      <c r="R46" s="730"/>
      <c r="S46" s="731"/>
    </row>
    <row r="47" spans="1:19" ht="16.5" customHeight="1" thickBot="1">
      <c r="A47" s="728"/>
      <c r="B47" s="514" t="s">
        <v>63</v>
      </c>
      <c r="C47" s="515"/>
      <c r="D47" s="824">
        <v>2</v>
      </c>
      <c r="E47" s="825">
        <v>4</v>
      </c>
      <c r="F47" s="783">
        <v>19</v>
      </c>
      <c r="G47" s="783">
        <v>22</v>
      </c>
      <c r="H47" s="783">
        <v>62</v>
      </c>
      <c r="I47" s="784">
        <v>110</v>
      </c>
      <c r="J47" s="815">
        <v>83</v>
      </c>
      <c r="K47" s="815">
        <v>136</v>
      </c>
      <c r="L47" s="811" t="s">
        <v>64</v>
      </c>
      <c r="M47" s="729"/>
      <c r="N47" s="826"/>
      <c r="O47" s="826"/>
      <c r="P47" s="826"/>
      <c r="Q47" s="827"/>
      <c r="R47" s="827"/>
      <c r="S47" s="731"/>
    </row>
    <row r="48" spans="1:19" ht="16.5" thickBot="1">
      <c r="A48" s="728"/>
      <c r="B48" s="729"/>
      <c r="C48" s="729"/>
      <c r="D48" s="729"/>
      <c r="E48" s="729"/>
      <c r="F48" s="729"/>
      <c r="G48" s="729"/>
      <c r="H48" s="729"/>
      <c r="I48" s="729"/>
      <c r="J48" s="729"/>
      <c r="K48" s="729"/>
      <c r="L48" s="729"/>
      <c r="M48" s="729"/>
      <c r="N48" s="729"/>
      <c r="O48" s="729"/>
      <c r="P48" s="729"/>
      <c r="Q48" s="729"/>
      <c r="R48" s="729"/>
      <c r="S48" s="731"/>
    </row>
    <row r="49" spans="1:19" ht="16.5" customHeight="1" thickBot="1">
      <c r="A49" s="728"/>
      <c r="B49" s="516" t="s">
        <v>65</v>
      </c>
      <c r="C49" s="517"/>
      <c r="D49" s="517"/>
      <c r="E49" s="517"/>
      <c r="F49" s="517"/>
      <c r="G49" s="518"/>
      <c r="H49" s="828" t="s">
        <v>43</v>
      </c>
      <c r="I49" s="729"/>
      <c r="J49" s="729"/>
      <c r="K49" s="729"/>
      <c r="L49" s="729"/>
      <c r="M49" s="729"/>
      <c r="N49" s="729"/>
      <c r="O49" s="729"/>
      <c r="P49" s="729"/>
      <c r="Q49" s="729"/>
      <c r="R49" s="729"/>
      <c r="S49" s="731"/>
    </row>
    <row r="50" spans="1:19" ht="16.5" customHeight="1" thickBot="1">
      <c r="A50" s="728"/>
      <c r="B50" s="500" t="s">
        <v>66</v>
      </c>
      <c r="C50" s="501"/>
      <c r="D50" s="501"/>
      <c r="E50" s="501"/>
      <c r="F50" s="501"/>
      <c r="G50" s="502"/>
      <c r="H50" s="829">
        <v>46</v>
      </c>
      <c r="I50" s="729"/>
      <c r="J50" s="503" t="s">
        <v>67</v>
      </c>
      <c r="K50" s="503"/>
      <c r="L50" s="503"/>
      <c r="M50" s="503"/>
      <c r="N50" s="830" t="s">
        <v>43</v>
      </c>
      <c r="O50" s="729"/>
      <c r="P50" s="729"/>
      <c r="Q50" s="729"/>
      <c r="R50" s="729"/>
      <c r="S50" s="731"/>
    </row>
    <row r="51" spans="1:19" ht="16.5" customHeight="1" thickBot="1">
      <c r="A51" s="728"/>
      <c r="B51" s="504" t="s">
        <v>68</v>
      </c>
      <c r="C51" s="505"/>
      <c r="D51" s="505"/>
      <c r="E51" s="505"/>
      <c r="F51" s="505"/>
      <c r="G51" s="506"/>
      <c r="H51" s="829">
        <v>46</v>
      </c>
      <c r="I51" s="729"/>
      <c r="J51" s="507" t="s">
        <v>69</v>
      </c>
      <c r="K51" s="507"/>
      <c r="L51" s="507"/>
      <c r="M51" s="507"/>
      <c r="N51" s="831">
        <v>536</v>
      </c>
      <c r="O51" s="729"/>
      <c r="P51" s="729"/>
      <c r="Q51" s="729"/>
      <c r="R51" s="729"/>
      <c r="S51" s="731"/>
    </row>
    <row r="52" spans="1:19" ht="16.5" customHeight="1" thickBot="1">
      <c r="A52" s="728"/>
      <c r="B52" s="504" t="s">
        <v>70</v>
      </c>
      <c r="C52" s="505"/>
      <c r="D52" s="505"/>
      <c r="E52" s="505"/>
      <c r="F52" s="505"/>
      <c r="G52" s="506"/>
      <c r="H52" s="829">
        <v>28</v>
      </c>
      <c r="I52" s="729"/>
      <c r="J52" s="729"/>
      <c r="K52" s="729"/>
      <c r="L52" s="729"/>
      <c r="M52" s="729"/>
      <c r="N52" s="729"/>
      <c r="O52" s="729"/>
      <c r="P52" s="729"/>
      <c r="Q52" s="729"/>
      <c r="R52" s="729"/>
      <c r="S52" s="731"/>
    </row>
    <row r="53" spans="1:19" ht="15.75" customHeight="1">
      <c r="A53" s="728"/>
      <c r="B53" s="504" t="s">
        <v>71</v>
      </c>
      <c r="C53" s="505"/>
      <c r="D53" s="505"/>
      <c r="E53" s="505"/>
      <c r="F53" s="505"/>
      <c r="G53" s="506"/>
      <c r="H53" s="761">
        <v>0</v>
      </c>
      <c r="I53" s="729"/>
      <c r="J53" s="729"/>
      <c r="K53" s="570" t="s">
        <v>72</v>
      </c>
      <c r="L53" s="570"/>
      <c r="M53" s="570"/>
      <c r="N53" s="748"/>
      <c r="O53" s="729"/>
      <c r="P53" s="729"/>
      <c r="Q53" s="729"/>
      <c r="R53" s="729"/>
      <c r="S53" s="731"/>
    </row>
    <row r="54" spans="1:19" ht="16.5" customHeight="1" thickBot="1">
      <c r="A54" s="728"/>
      <c r="B54" s="504" t="s">
        <v>73</v>
      </c>
      <c r="C54" s="505"/>
      <c r="D54" s="505"/>
      <c r="E54" s="505"/>
      <c r="F54" s="505"/>
      <c r="G54" s="506"/>
      <c r="H54" s="761"/>
      <c r="I54" s="729"/>
      <c r="J54" s="729"/>
      <c r="K54" s="571" t="s">
        <v>74</v>
      </c>
      <c r="L54" s="571"/>
      <c r="M54" s="571"/>
      <c r="N54" s="832"/>
      <c r="O54" s="729"/>
      <c r="P54" s="729"/>
      <c r="Q54" s="729"/>
      <c r="R54" s="729"/>
      <c r="S54" s="731"/>
    </row>
    <row r="55" spans="1:19" ht="16.5" customHeight="1" thickBot="1">
      <c r="A55" s="728"/>
      <c r="B55" s="572" t="s">
        <v>75</v>
      </c>
      <c r="C55" s="573"/>
      <c r="D55" s="573"/>
      <c r="E55" s="573"/>
      <c r="F55" s="573"/>
      <c r="G55" s="574"/>
      <c r="H55" s="761">
        <v>0</v>
      </c>
      <c r="I55" s="729"/>
      <c r="J55" s="729"/>
      <c r="K55" s="729"/>
      <c r="L55" s="729"/>
      <c r="M55" s="729"/>
      <c r="N55" s="729"/>
      <c r="O55" s="729"/>
      <c r="P55" s="729"/>
      <c r="Q55" s="729"/>
      <c r="R55" s="729"/>
      <c r="S55" s="731"/>
    </row>
    <row r="56" spans="1:19" ht="15.75" thickBot="1">
      <c r="A56" s="833"/>
      <c r="B56" s="834"/>
      <c r="C56" s="834"/>
      <c r="D56" s="834"/>
      <c r="E56" s="834"/>
      <c r="F56" s="834"/>
      <c r="G56" s="834"/>
      <c r="H56" s="834"/>
      <c r="I56" s="834"/>
      <c r="J56" s="834"/>
      <c r="K56" s="834"/>
      <c r="L56" s="834"/>
      <c r="M56" s="834"/>
      <c r="N56" s="834"/>
      <c r="O56" s="834"/>
      <c r="P56" s="834"/>
      <c r="Q56" s="834"/>
      <c r="R56" s="834"/>
      <c r="S56" s="835"/>
    </row>
  </sheetData>
  <mergeCells count="56">
    <mergeCell ref="O42:P42"/>
    <mergeCell ref="O43:P43"/>
    <mergeCell ref="O44:P44"/>
    <mergeCell ref="B50:G50"/>
    <mergeCell ref="J50:M50"/>
    <mergeCell ref="P4:Q4"/>
    <mergeCell ref="B15:C16"/>
    <mergeCell ref="B13:C14"/>
    <mergeCell ref="B17:B24"/>
    <mergeCell ref="C17:C18"/>
    <mergeCell ref="C19:C20"/>
    <mergeCell ref="C21:C22"/>
    <mergeCell ref="C23:C24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B43:C43"/>
    <mergeCell ref="B41:C42"/>
    <mergeCell ref="D41:E41"/>
    <mergeCell ref="F41:G41"/>
    <mergeCell ref="H41:I41"/>
    <mergeCell ref="J41:K41"/>
    <mergeCell ref="B44:C44"/>
    <mergeCell ref="B45:C45"/>
    <mergeCell ref="B46:C46"/>
    <mergeCell ref="B47:C47"/>
    <mergeCell ref="B49:G49"/>
    <mergeCell ref="B51:G51"/>
    <mergeCell ref="J51:M51"/>
    <mergeCell ref="B52:G52"/>
    <mergeCell ref="D36:E37"/>
    <mergeCell ref="F36:G37"/>
    <mergeCell ref="H36:J37"/>
    <mergeCell ref="M36:N36"/>
    <mergeCell ref="B31:C31"/>
    <mergeCell ref="B32:B34"/>
    <mergeCell ref="B25:B28"/>
    <mergeCell ref="C25:C26"/>
    <mergeCell ref="C27:C28"/>
    <mergeCell ref="B29:C29"/>
    <mergeCell ref="B30:C30"/>
    <mergeCell ref="A2:S2"/>
    <mergeCell ref="A3:S3"/>
    <mergeCell ref="B53:G53"/>
    <mergeCell ref="K53:M53"/>
    <mergeCell ref="B54:G54"/>
    <mergeCell ref="K54:M54"/>
    <mergeCell ref="B55:G5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33BCE-8276-4593-AF12-BCE5B4B6C641}">
  <dimension ref="A1:S56"/>
  <sheetViews>
    <sheetView workbookViewId="0">
      <selection sqref="A1:S56"/>
    </sheetView>
  </sheetViews>
  <sheetFormatPr baseColWidth="10" defaultRowHeight="15"/>
  <sheetData>
    <row r="1" spans="1:19">
      <c r="A1" s="614"/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6"/>
    </row>
    <row r="2" spans="1:19" ht="21">
      <c r="A2" s="547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9"/>
    </row>
    <row r="3" spans="1:19" ht="18.75">
      <c r="A3" s="550" t="s">
        <v>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2"/>
    </row>
    <row r="4" spans="1:19" ht="15.75">
      <c r="A4" s="617"/>
      <c r="B4" s="618"/>
      <c r="C4" s="618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568" t="s">
        <v>2</v>
      </c>
      <c r="Q4" s="569"/>
      <c r="R4" s="618"/>
      <c r="S4" s="620"/>
    </row>
    <row r="5" spans="1:19" ht="26.25">
      <c r="A5" s="553" t="s">
        <v>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5"/>
    </row>
    <row r="6" spans="1:19" ht="15.75">
      <c r="A6" s="617"/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20"/>
    </row>
    <row r="7" spans="1:19" ht="15.75">
      <c r="A7" s="617"/>
      <c r="B7" s="621"/>
      <c r="C7" s="621"/>
      <c r="D7" s="622" t="s">
        <v>4</v>
      </c>
      <c r="E7" s="623"/>
      <c r="F7" s="621"/>
      <c r="G7" s="621"/>
      <c r="H7" s="621"/>
      <c r="I7" s="621"/>
      <c r="J7" s="618"/>
      <c r="K7" s="618"/>
      <c r="L7" s="618"/>
      <c r="M7" s="618"/>
      <c r="N7" s="618"/>
      <c r="O7" s="621" t="s">
        <v>5</v>
      </c>
      <c r="P7" s="624"/>
      <c r="Q7" s="625" t="s">
        <v>6</v>
      </c>
      <c r="R7" s="618"/>
      <c r="S7" s="620"/>
    </row>
    <row r="8" spans="1:19">
      <c r="A8" s="617"/>
      <c r="B8" s="626"/>
      <c r="C8" s="627"/>
      <c r="D8" s="628" t="s">
        <v>7</v>
      </c>
      <c r="E8" s="622"/>
      <c r="F8" s="626"/>
      <c r="G8" s="626"/>
      <c r="H8" s="626"/>
      <c r="I8" s="626"/>
      <c r="J8" s="626"/>
      <c r="K8" s="626"/>
      <c r="L8" s="626"/>
      <c r="M8" s="626"/>
      <c r="N8" s="626"/>
      <c r="O8" s="622" t="s">
        <v>8</v>
      </c>
      <c r="P8" s="629"/>
      <c r="Q8" s="626"/>
      <c r="R8" s="626"/>
      <c r="S8" s="630"/>
    </row>
    <row r="9" spans="1:19" ht="15.75" thickBot="1">
      <c r="A9" s="617"/>
      <c r="B9" s="626"/>
      <c r="C9" s="627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30"/>
    </row>
    <row r="10" spans="1:19" ht="15.75" customHeight="1">
      <c r="A10" s="617"/>
      <c r="B10" s="556" t="s">
        <v>9</v>
      </c>
      <c r="C10" s="557"/>
      <c r="D10" s="557" t="s">
        <v>10</v>
      </c>
      <c r="E10" s="557" t="s">
        <v>11</v>
      </c>
      <c r="F10" s="557"/>
      <c r="G10" s="557" t="s">
        <v>12</v>
      </c>
      <c r="H10" s="557"/>
      <c r="I10" s="557" t="s">
        <v>13</v>
      </c>
      <c r="J10" s="557"/>
      <c r="K10" s="557" t="s">
        <v>14</v>
      </c>
      <c r="L10" s="557"/>
      <c r="M10" s="557" t="s">
        <v>15</v>
      </c>
      <c r="N10" s="562"/>
      <c r="O10" s="564" t="s">
        <v>16</v>
      </c>
      <c r="P10" s="537" t="s">
        <v>17</v>
      </c>
      <c r="Q10" s="537" t="s">
        <v>18</v>
      </c>
      <c r="R10" s="618"/>
      <c r="S10" s="620"/>
    </row>
    <row r="11" spans="1:19" ht="15.75">
      <c r="A11" s="617"/>
      <c r="B11" s="558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63"/>
      <c r="O11" s="565"/>
      <c r="P11" s="567"/>
      <c r="Q11" s="567"/>
      <c r="R11" s="618"/>
      <c r="S11" s="620"/>
    </row>
    <row r="12" spans="1:19" ht="30.75" thickBot="1">
      <c r="A12" s="617"/>
      <c r="B12" s="560"/>
      <c r="C12" s="561"/>
      <c r="D12" s="561"/>
      <c r="E12" s="632" t="s">
        <v>19</v>
      </c>
      <c r="F12" s="631" t="s">
        <v>20</v>
      </c>
      <c r="G12" s="632" t="s">
        <v>19</v>
      </c>
      <c r="H12" s="631" t="s">
        <v>20</v>
      </c>
      <c r="I12" s="632" t="s">
        <v>19</v>
      </c>
      <c r="J12" s="631" t="s">
        <v>20</v>
      </c>
      <c r="K12" s="632" t="s">
        <v>19</v>
      </c>
      <c r="L12" s="631" t="s">
        <v>20</v>
      </c>
      <c r="M12" s="632" t="s">
        <v>19</v>
      </c>
      <c r="N12" s="633" t="s">
        <v>20</v>
      </c>
      <c r="O12" s="566"/>
      <c r="P12" s="538"/>
      <c r="Q12" s="538"/>
      <c r="R12" s="618"/>
      <c r="S12" s="620"/>
    </row>
    <row r="13" spans="1:19" ht="16.5" thickBot="1">
      <c r="A13" s="617"/>
      <c r="B13" s="542" t="s">
        <v>11</v>
      </c>
      <c r="C13" s="543"/>
      <c r="D13" s="634" t="s">
        <v>21</v>
      </c>
      <c r="E13" s="635">
        <v>905</v>
      </c>
      <c r="F13" s="635">
        <v>2857</v>
      </c>
      <c r="G13" s="636">
        <v>15</v>
      </c>
      <c r="H13" s="636">
        <v>19</v>
      </c>
      <c r="I13" s="636">
        <v>507</v>
      </c>
      <c r="J13" s="636">
        <v>1256</v>
      </c>
      <c r="K13" s="636">
        <v>378</v>
      </c>
      <c r="L13" s="636">
        <v>1572</v>
      </c>
      <c r="M13" s="636">
        <v>5</v>
      </c>
      <c r="N13" s="636">
        <v>10</v>
      </c>
      <c r="O13" s="637">
        <v>51</v>
      </c>
      <c r="P13" s="638">
        <v>0</v>
      </c>
      <c r="Q13" s="639">
        <v>865.00512820512824</v>
      </c>
      <c r="R13" s="618"/>
      <c r="S13" s="620"/>
    </row>
    <row r="14" spans="1:19" ht="16.5" thickBot="1">
      <c r="A14" s="617"/>
      <c r="B14" s="544"/>
      <c r="C14" s="545"/>
      <c r="D14" s="640" t="s">
        <v>22</v>
      </c>
      <c r="E14" s="635">
        <v>3404</v>
      </c>
      <c r="F14" s="635">
        <v>32758</v>
      </c>
      <c r="G14" s="641">
        <v>49</v>
      </c>
      <c r="H14" s="641">
        <v>166</v>
      </c>
      <c r="I14" s="641">
        <v>1753</v>
      </c>
      <c r="J14" s="641">
        <v>11314</v>
      </c>
      <c r="K14" s="641">
        <v>1504</v>
      </c>
      <c r="L14" s="641">
        <v>20968</v>
      </c>
      <c r="M14" s="641">
        <v>40</v>
      </c>
      <c r="N14" s="641">
        <v>300</v>
      </c>
      <c r="O14" s="642"/>
      <c r="P14" s="643"/>
      <c r="Q14" s="644"/>
      <c r="R14" s="618"/>
      <c r="S14" s="620"/>
    </row>
    <row r="15" spans="1:19" ht="16.5" thickBot="1">
      <c r="A15" s="617"/>
      <c r="B15" s="540" t="s">
        <v>23</v>
      </c>
      <c r="C15" s="541"/>
      <c r="D15" s="634" t="s">
        <v>21</v>
      </c>
      <c r="E15" s="645">
        <v>57</v>
      </c>
      <c r="F15" s="645">
        <v>49</v>
      </c>
      <c r="G15" s="646">
        <v>0</v>
      </c>
      <c r="H15" s="646">
        <v>0</v>
      </c>
      <c r="I15" s="646">
        <v>28</v>
      </c>
      <c r="J15" s="646">
        <v>26</v>
      </c>
      <c r="K15" s="646">
        <v>29</v>
      </c>
      <c r="L15" s="646">
        <v>23</v>
      </c>
      <c r="M15" s="647">
        <v>0</v>
      </c>
      <c r="N15" s="648">
        <v>0</v>
      </c>
      <c r="O15" s="649">
        <v>2</v>
      </c>
      <c r="P15" s="650">
        <v>0</v>
      </c>
      <c r="Q15" s="643"/>
      <c r="R15" s="618"/>
      <c r="S15" s="620"/>
    </row>
    <row r="16" spans="1:19" ht="16.5" thickBot="1">
      <c r="A16" s="651"/>
      <c r="B16" s="530"/>
      <c r="C16" s="531"/>
      <c r="D16" s="652" t="s">
        <v>22</v>
      </c>
      <c r="E16" s="645">
        <v>56</v>
      </c>
      <c r="F16" s="645">
        <v>2</v>
      </c>
      <c r="G16" s="653">
        <v>0</v>
      </c>
      <c r="H16" s="653">
        <v>0</v>
      </c>
      <c r="I16" s="653">
        <v>28</v>
      </c>
      <c r="J16" s="653">
        <v>1</v>
      </c>
      <c r="K16" s="653">
        <v>28</v>
      </c>
      <c r="L16" s="653">
        <v>1</v>
      </c>
      <c r="M16" s="647"/>
      <c r="N16" s="654"/>
      <c r="O16" s="655">
        <v>0</v>
      </c>
      <c r="P16" s="656"/>
      <c r="Q16" s="657">
        <v>56</v>
      </c>
      <c r="R16" s="618"/>
      <c r="S16" s="620"/>
    </row>
    <row r="17" spans="1:19" ht="16.5" customHeight="1" thickBot="1">
      <c r="A17" s="617"/>
      <c r="B17" s="539" t="s">
        <v>24</v>
      </c>
      <c r="C17" s="546" t="s">
        <v>25</v>
      </c>
      <c r="D17" s="652" t="s">
        <v>21</v>
      </c>
      <c r="E17" s="645">
        <v>127</v>
      </c>
      <c r="F17" s="645">
        <v>373</v>
      </c>
      <c r="G17" s="653">
        <v>1</v>
      </c>
      <c r="H17" s="653">
        <v>1</v>
      </c>
      <c r="I17" s="653">
        <v>75</v>
      </c>
      <c r="J17" s="653">
        <v>159</v>
      </c>
      <c r="K17" s="653">
        <v>51</v>
      </c>
      <c r="L17" s="653">
        <v>213</v>
      </c>
      <c r="M17" s="647">
        <v>0</v>
      </c>
      <c r="N17" s="654">
        <v>0</v>
      </c>
      <c r="O17" s="649">
        <v>9</v>
      </c>
      <c r="P17" s="650">
        <v>0</v>
      </c>
      <c r="Q17" s="643"/>
      <c r="R17" s="618"/>
      <c r="S17" s="620"/>
    </row>
    <row r="18" spans="1:19" ht="16.5" thickBot="1">
      <c r="A18" s="651"/>
      <c r="B18" s="539"/>
      <c r="C18" s="546"/>
      <c r="D18" s="652" t="s">
        <v>22</v>
      </c>
      <c r="E18" s="645">
        <v>125</v>
      </c>
      <c r="F18" s="645">
        <v>1460</v>
      </c>
      <c r="G18" s="653">
        <v>1</v>
      </c>
      <c r="H18" s="653">
        <v>4</v>
      </c>
      <c r="I18" s="653">
        <v>74</v>
      </c>
      <c r="J18" s="653">
        <v>632</v>
      </c>
      <c r="K18" s="653">
        <v>50</v>
      </c>
      <c r="L18" s="653">
        <v>824</v>
      </c>
      <c r="M18" s="647">
        <v>0</v>
      </c>
      <c r="N18" s="654">
        <v>0</v>
      </c>
      <c r="O18" s="655"/>
      <c r="P18" s="656"/>
      <c r="Q18" s="657">
        <v>124.53846153846153</v>
      </c>
      <c r="R18" s="618"/>
      <c r="S18" s="620"/>
    </row>
    <row r="19" spans="1:19" ht="16.5" customHeight="1" thickBot="1">
      <c r="A19" s="617"/>
      <c r="B19" s="539"/>
      <c r="C19" s="531" t="s">
        <v>26</v>
      </c>
      <c r="D19" s="652" t="s">
        <v>21</v>
      </c>
      <c r="E19" s="645">
        <v>152</v>
      </c>
      <c r="F19" s="645">
        <v>709</v>
      </c>
      <c r="G19" s="653">
        <v>4</v>
      </c>
      <c r="H19" s="653">
        <v>7</v>
      </c>
      <c r="I19" s="653">
        <v>100</v>
      </c>
      <c r="J19" s="653">
        <v>431</v>
      </c>
      <c r="K19" s="653">
        <v>48</v>
      </c>
      <c r="L19" s="653">
        <v>271</v>
      </c>
      <c r="M19" s="647">
        <v>0</v>
      </c>
      <c r="N19" s="654">
        <v>0</v>
      </c>
      <c r="O19" s="649">
        <v>12</v>
      </c>
      <c r="P19" s="650">
        <v>0</v>
      </c>
      <c r="Q19" s="643"/>
      <c r="R19" s="618"/>
      <c r="S19" s="620"/>
    </row>
    <row r="20" spans="1:19" ht="16.5" thickBot="1">
      <c r="A20" s="651"/>
      <c r="B20" s="539"/>
      <c r="C20" s="531"/>
      <c r="D20" s="652" t="s">
        <v>22</v>
      </c>
      <c r="E20" s="645">
        <v>144</v>
      </c>
      <c r="F20" s="645">
        <v>704</v>
      </c>
      <c r="G20" s="653">
        <v>4</v>
      </c>
      <c r="H20" s="653">
        <v>7</v>
      </c>
      <c r="I20" s="653">
        <v>94</v>
      </c>
      <c r="J20" s="653">
        <v>430</v>
      </c>
      <c r="K20" s="653">
        <v>46</v>
      </c>
      <c r="L20" s="653">
        <v>267</v>
      </c>
      <c r="M20" s="647">
        <v>0</v>
      </c>
      <c r="N20" s="654">
        <v>0</v>
      </c>
      <c r="O20" s="655"/>
      <c r="P20" s="656"/>
      <c r="Q20" s="657">
        <v>71.75</v>
      </c>
      <c r="R20" s="618"/>
      <c r="S20" s="620"/>
    </row>
    <row r="21" spans="1:19" ht="16.5" customHeight="1" thickBot="1">
      <c r="A21" s="617"/>
      <c r="B21" s="539"/>
      <c r="C21" s="531" t="s">
        <v>27</v>
      </c>
      <c r="D21" s="652" t="s">
        <v>21</v>
      </c>
      <c r="E21" s="645">
        <v>134</v>
      </c>
      <c r="F21" s="645">
        <v>673</v>
      </c>
      <c r="G21" s="653">
        <v>3</v>
      </c>
      <c r="H21" s="653">
        <v>5</v>
      </c>
      <c r="I21" s="653">
        <v>88</v>
      </c>
      <c r="J21" s="653">
        <v>291</v>
      </c>
      <c r="K21" s="653">
        <v>43</v>
      </c>
      <c r="L21" s="653">
        <v>377</v>
      </c>
      <c r="M21" s="647">
        <v>0</v>
      </c>
      <c r="N21" s="654">
        <v>0</v>
      </c>
      <c r="O21" s="649">
        <v>13</v>
      </c>
      <c r="P21" s="650">
        <v>0</v>
      </c>
      <c r="Q21" s="643"/>
      <c r="R21" s="618"/>
      <c r="S21" s="620"/>
    </row>
    <row r="22" spans="1:19" ht="16.5" thickBot="1">
      <c r="A22" s="651"/>
      <c r="B22" s="539"/>
      <c r="C22" s="531"/>
      <c r="D22" s="652" t="s">
        <v>22</v>
      </c>
      <c r="E22" s="645">
        <v>133</v>
      </c>
      <c r="F22" s="645">
        <v>671</v>
      </c>
      <c r="G22" s="653">
        <v>3</v>
      </c>
      <c r="H22" s="653">
        <v>5</v>
      </c>
      <c r="I22" s="653">
        <v>87</v>
      </c>
      <c r="J22" s="653">
        <v>290</v>
      </c>
      <c r="K22" s="653">
        <v>43</v>
      </c>
      <c r="L22" s="653">
        <v>376</v>
      </c>
      <c r="M22" s="647"/>
      <c r="N22" s="654"/>
      <c r="O22" s="655"/>
      <c r="P22" s="656"/>
      <c r="Q22" s="657">
        <v>201.75</v>
      </c>
      <c r="R22" s="618"/>
      <c r="S22" s="620"/>
    </row>
    <row r="23" spans="1:19" ht="16.5" thickBot="1">
      <c r="A23" s="617"/>
      <c r="B23" s="539"/>
      <c r="C23" s="531" t="s">
        <v>28</v>
      </c>
      <c r="D23" s="652" t="s">
        <v>21</v>
      </c>
      <c r="E23" s="645">
        <v>68</v>
      </c>
      <c r="F23" s="645">
        <v>15</v>
      </c>
      <c r="G23" s="653">
        <v>1</v>
      </c>
      <c r="H23" s="653">
        <v>0</v>
      </c>
      <c r="I23" s="653">
        <v>30</v>
      </c>
      <c r="J23" s="653">
        <v>6</v>
      </c>
      <c r="K23" s="653">
        <v>37</v>
      </c>
      <c r="L23" s="653">
        <v>9</v>
      </c>
      <c r="M23" s="647"/>
      <c r="N23" s="654"/>
      <c r="O23" s="649">
        <v>0</v>
      </c>
      <c r="P23" s="650">
        <v>0</v>
      </c>
      <c r="Q23" s="643"/>
      <c r="R23" s="618"/>
      <c r="S23" s="620"/>
    </row>
    <row r="24" spans="1:19" ht="16.5" thickBot="1">
      <c r="A24" s="651"/>
      <c r="B24" s="539"/>
      <c r="C24" s="531"/>
      <c r="D24" s="652" t="s">
        <v>22</v>
      </c>
      <c r="E24" s="645">
        <v>68</v>
      </c>
      <c r="F24" s="645">
        <v>1</v>
      </c>
      <c r="G24" s="653">
        <v>1</v>
      </c>
      <c r="H24" s="653">
        <v>0</v>
      </c>
      <c r="I24" s="653">
        <v>30</v>
      </c>
      <c r="J24" s="653">
        <v>1</v>
      </c>
      <c r="K24" s="653">
        <v>37</v>
      </c>
      <c r="L24" s="653">
        <v>0</v>
      </c>
      <c r="M24" s="658"/>
      <c r="N24" s="659"/>
      <c r="O24" s="642"/>
      <c r="P24" s="643"/>
      <c r="Q24" s="657">
        <v>68</v>
      </c>
      <c r="R24" s="618"/>
      <c r="S24" s="620"/>
    </row>
    <row r="25" spans="1:19" ht="16.5" customHeight="1" thickBot="1">
      <c r="A25" s="617"/>
      <c r="B25" s="539" t="s">
        <v>29</v>
      </c>
      <c r="C25" s="531" t="s">
        <v>30</v>
      </c>
      <c r="D25" s="652" t="s">
        <v>21</v>
      </c>
      <c r="E25" s="645">
        <v>303</v>
      </c>
      <c r="F25" s="645">
        <v>1006</v>
      </c>
      <c r="G25" s="653">
        <v>4</v>
      </c>
      <c r="H25" s="653">
        <v>6</v>
      </c>
      <c r="I25" s="653">
        <v>153</v>
      </c>
      <c r="J25" s="653">
        <v>338</v>
      </c>
      <c r="K25" s="653">
        <v>141</v>
      </c>
      <c r="L25" s="660">
        <v>652</v>
      </c>
      <c r="M25" s="661">
        <v>5</v>
      </c>
      <c r="N25" s="662">
        <v>10</v>
      </c>
      <c r="O25" s="649">
        <v>14</v>
      </c>
      <c r="P25" s="650">
        <v>0</v>
      </c>
      <c r="Q25" s="643"/>
      <c r="R25" s="618"/>
      <c r="S25" s="620"/>
    </row>
    <row r="26" spans="1:19" ht="15.75" thickBot="1">
      <c r="A26" s="651"/>
      <c r="B26" s="539"/>
      <c r="C26" s="531"/>
      <c r="D26" s="652" t="s">
        <v>22</v>
      </c>
      <c r="E26" s="645">
        <v>2790</v>
      </c>
      <c r="F26" s="645">
        <v>29880</v>
      </c>
      <c r="G26" s="653">
        <v>40</v>
      </c>
      <c r="H26" s="653">
        <v>150</v>
      </c>
      <c r="I26" s="653">
        <v>1410</v>
      </c>
      <c r="J26" s="653">
        <v>9930</v>
      </c>
      <c r="K26" s="653">
        <v>1300</v>
      </c>
      <c r="L26" s="660">
        <v>19500</v>
      </c>
      <c r="M26" s="653">
        <v>40</v>
      </c>
      <c r="N26" s="663">
        <v>300</v>
      </c>
      <c r="O26" s="642"/>
      <c r="P26" s="643"/>
      <c r="Q26" s="657">
        <v>332.1</v>
      </c>
      <c r="R26" s="626"/>
      <c r="S26" s="620"/>
    </row>
    <row r="27" spans="1:19" ht="16.5" customHeight="1" thickBot="1">
      <c r="A27" s="617"/>
      <c r="B27" s="539"/>
      <c r="C27" s="531" t="s">
        <v>31</v>
      </c>
      <c r="D27" s="652" t="s">
        <v>21</v>
      </c>
      <c r="E27" s="645">
        <v>6</v>
      </c>
      <c r="F27" s="645">
        <v>2</v>
      </c>
      <c r="G27" s="653">
        <v>1</v>
      </c>
      <c r="H27" s="653">
        <v>0</v>
      </c>
      <c r="I27" s="653">
        <v>4</v>
      </c>
      <c r="J27" s="653">
        <v>2</v>
      </c>
      <c r="K27" s="653">
        <v>1</v>
      </c>
      <c r="L27" s="660">
        <v>0</v>
      </c>
      <c r="M27" s="660">
        <v>0</v>
      </c>
      <c r="N27" s="660">
        <v>0</v>
      </c>
      <c r="O27" s="649">
        <v>1</v>
      </c>
      <c r="P27" s="650">
        <v>0</v>
      </c>
      <c r="Q27" s="643"/>
      <c r="R27" s="618"/>
      <c r="S27" s="620"/>
    </row>
    <row r="28" spans="1:19" ht="16.5" thickBot="1">
      <c r="A28" s="651"/>
      <c r="B28" s="539"/>
      <c r="C28" s="531"/>
      <c r="D28" s="652" t="s">
        <v>22</v>
      </c>
      <c r="E28" s="645">
        <v>30</v>
      </c>
      <c r="F28" s="645">
        <v>30</v>
      </c>
      <c r="G28" s="653">
        <v>0</v>
      </c>
      <c r="H28" s="653">
        <v>0</v>
      </c>
      <c r="I28" s="653">
        <v>30</v>
      </c>
      <c r="J28" s="653">
        <v>30</v>
      </c>
      <c r="K28" s="653">
        <v>0</v>
      </c>
      <c r="L28" s="660">
        <v>0</v>
      </c>
      <c r="M28" s="660">
        <v>0</v>
      </c>
      <c r="N28" s="660">
        <v>0</v>
      </c>
      <c r="O28" s="664"/>
      <c r="P28" s="643"/>
      <c r="Q28" s="657">
        <v>1.2</v>
      </c>
      <c r="R28" s="618"/>
      <c r="S28" s="620"/>
    </row>
    <row r="29" spans="1:19" ht="15.75" customHeight="1" thickBot="1">
      <c r="A29" s="617"/>
      <c r="B29" s="530" t="s">
        <v>32</v>
      </c>
      <c r="C29" s="531"/>
      <c r="D29" s="652" t="s">
        <v>21</v>
      </c>
      <c r="E29" s="645">
        <v>0</v>
      </c>
      <c r="F29" s="645">
        <v>20</v>
      </c>
      <c r="G29" s="653">
        <v>0</v>
      </c>
      <c r="H29" s="653">
        <v>0</v>
      </c>
      <c r="I29" s="653">
        <v>0</v>
      </c>
      <c r="J29" s="653">
        <v>2</v>
      </c>
      <c r="K29" s="653">
        <v>0</v>
      </c>
      <c r="L29" s="653">
        <v>18</v>
      </c>
      <c r="M29" s="665"/>
      <c r="N29" s="666"/>
      <c r="O29" s="649">
        <v>0</v>
      </c>
      <c r="P29" s="650">
        <v>0</v>
      </c>
      <c r="Q29" s="657"/>
      <c r="R29" s="667"/>
      <c r="S29" s="620"/>
    </row>
    <row r="30" spans="1:19" ht="16.5" customHeight="1" thickBot="1">
      <c r="A30" s="617"/>
      <c r="B30" s="530" t="s">
        <v>33</v>
      </c>
      <c r="C30" s="531"/>
      <c r="D30" s="652" t="s">
        <v>21</v>
      </c>
      <c r="E30" s="645">
        <v>0</v>
      </c>
      <c r="F30" s="645">
        <v>0</v>
      </c>
      <c r="G30" s="653">
        <v>0</v>
      </c>
      <c r="H30" s="653">
        <v>0</v>
      </c>
      <c r="I30" s="653">
        <v>0</v>
      </c>
      <c r="J30" s="653">
        <v>0</v>
      </c>
      <c r="K30" s="653">
        <v>0</v>
      </c>
      <c r="L30" s="653">
        <v>0</v>
      </c>
      <c r="M30" s="668"/>
      <c r="N30" s="654"/>
      <c r="O30" s="649">
        <v>0</v>
      </c>
      <c r="P30" s="650">
        <v>0</v>
      </c>
      <c r="Q30" s="657"/>
      <c r="R30" s="618"/>
      <c r="S30" s="620"/>
    </row>
    <row r="31" spans="1:19" ht="16.5" thickBot="1">
      <c r="A31" s="617"/>
      <c r="B31" s="530" t="s">
        <v>34</v>
      </c>
      <c r="C31" s="531"/>
      <c r="D31" s="652" t="s">
        <v>21</v>
      </c>
      <c r="E31" s="645">
        <v>20</v>
      </c>
      <c r="F31" s="645">
        <v>2</v>
      </c>
      <c r="G31" s="653">
        <v>0</v>
      </c>
      <c r="H31" s="653">
        <v>0</v>
      </c>
      <c r="I31" s="653">
        <v>13</v>
      </c>
      <c r="J31" s="653">
        <v>1</v>
      </c>
      <c r="K31" s="653">
        <v>7</v>
      </c>
      <c r="L31" s="660">
        <v>1</v>
      </c>
      <c r="M31" s="668"/>
      <c r="N31" s="654"/>
      <c r="O31" s="649">
        <v>0</v>
      </c>
      <c r="P31" s="650">
        <v>0</v>
      </c>
      <c r="Q31" s="657">
        <v>2</v>
      </c>
      <c r="R31" s="618"/>
      <c r="S31" s="620"/>
    </row>
    <row r="32" spans="1:19" ht="15.75" customHeight="1" thickBot="1">
      <c r="A32" s="617"/>
      <c r="B32" s="530" t="s">
        <v>35</v>
      </c>
      <c r="C32" s="669" t="s">
        <v>36</v>
      </c>
      <c r="D32" s="652" t="s">
        <v>21</v>
      </c>
      <c r="E32" s="645">
        <v>0</v>
      </c>
      <c r="F32" s="645">
        <v>0</v>
      </c>
      <c r="G32" s="653">
        <v>0</v>
      </c>
      <c r="H32" s="653">
        <v>0</v>
      </c>
      <c r="I32" s="653">
        <v>0</v>
      </c>
      <c r="J32" s="653">
        <v>0</v>
      </c>
      <c r="K32" s="653">
        <v>0</v>
      </c>
      <c r="L32" s="660">
        <v>0</v>
      </c>
      <c r="M32" s="668"/>
      <c r="N32" s="654"/>
      <c r="O32" s="649">
        <v>0</v>
      </c>
      <c r="P32" s="650">
        <v>0</v>
      </c>
      <c r="Q32" s="657">
        <v>7.666666666666667</v>
      </c>
      <c r="R32" s="670"/>
      <c r="S32" s="620"/>
    </row>
    <row r="33" spans="1:19" ht="16.5" thickBot="1">
      <c r="A33" s="617"/>
      <c r="B33" s="530"/>
      <c r="C33" s="669" t="s">
        <v>37</v>
      </c>
      <c r="D33" s="652" t="s">
        <v>21</v>
      </c>
      <c r="E33" s="645">
        <v>38</v>
      </c>
      <c r="F33" s="645">
        <v>8</v>
      </c>
      <c r="G33" s="653">
        <v>1</v>
      </c>
      <c r="H33" s="653">
        <v>0</v>
      </c>
      <c r="I33" s="653">
        <v>16</v>
      </c>
      <c r="J33" s="653">
        <v>0</v>
      </c>
      <c r="K33" s="653">
        <v>21</v>
      </c>
      <c r="L33" s="660">
        <v>8</v>
      </c>
      <c r="M33" s="668"/>
      <c r="N33" s="654"/>
      <c r="O33" s="649">
        <v>0</v>
      </c>
      <c r="P33" s="650">
        <v>0</v>
      </c>
      <c r="Q33" s="657"/>
      <c r="R33" s="618"/>
      <c r="S33" s="620"/>
    </row>
    <row r="34" spans="1:19" ht="16.5" thickBot="1">
      <c r="A34" s="617"/>
      <c r="B34" s="532"/>
      <c r="C34" s="671" t="s">
        <v>38</v>
      </c>
      <c r="D34" s="640" t="s">
        <v>21</v>
      </c>
      <c r="E34" s="645">
        <v>0</v>
      </c>
      <c r="F34" s="645">
        <v>0</v>
      </c>
      <c r="G34" s="672">
        <v>0</v>
      </c>
      <c r="H34" s="672">
        <v>0</v>
      </c>
      <c r="I34" s="672">
        <v>0</v>
      </c>
      <c r="J34" s="672">
        <v>0</v>
      </c>
      <c r="K34" s="672">
        <v>0</v>
      </c>
      <c r="L34" s="673">
        <v>0</v>
      </c>
      <c r="M34" s="674"/>
      <c r="N34" s="675"/>
      <c r="O34" s="649">
        <v>0</v>
      </c>
      <c r="P34" s="676">
        <v>0</v>
      </c>
      <c r="Q34" s="657"/>
      <c r="R34" s="618"/>
      <c r="S34" s="620"/>
    </row>
    <row r="35" spans="1:19" ht="15.75" thickBot="1">
      <c r="A35" s="617"/>
      <c r="B35" s="677"/>
      <c r="C35" s="677"/>
      <c r="D35" s="619"/>
      <c r="E35" s="670"/>
      <c r="F35" s="670"/>
      <c r="G35" s="670"/>
      <c r="H35" s="670"/>
      <c r="I35" s="670"/>
      <c r="J35" s="670"/>
      <c r="K35" s="670"/>
      <c r="L35" s="670"/>
      <c r="M35" s="670"/>
      <c r="N35" s="670"/>
      <c r="O35" s="649"/>
      <c r="P35" s="670"/>
      <c r="Q35" s="670"/>
      <c r="R35" s="670"/>
      <c r="S35" s="620"/>
    </row>
    <row r="36" spans="1:19" ht="15.75" customHeight="1">
      <c r="A36" s="617"/>
      <c r="B36" s="618"/>
      <c r="C36" s="618"/>
      <c r="D36" s="533" t="s">
        <v>39</v>
      </c>
      <c r="E36" s="534"/>
      <c r="F36" s="533" t="s">
        <v>40</v>
      </c>
      <c r="G36" s="537"/>
      <c r="H36" s="534" t="s">
        <v>41</v>
      </c>
      <c r="I36" s="534"/>
      <c r="J36" s="537"/>
      <c r="K36" s="618"/>
      <c r="L36" s="618"/>
      <c r="M36" s="519" t="s">
        <v>42</v>
      </c>
      <c r="N36" s="520"/>
      <c r="O36" s="678" t="s">
        <v>43</v>
      </c>
      <c r="P36" s="618"/>
      <c r="Q36" s="618"/>
      <c r="R36" s="618"/>
      <c r="S36" s="620"/>
    </row>
    <row r="37" spans="1:19" ht="16.5" thickBot="1">
      <c r="A37" s="617"/>
      <c r="B37" s="618"/>
      <c r="C37" s="618"/>
      <c r="D37" s="535"/>
      <c r="E37" s="536"/>
      <c r="F37" s="535"/>
      <c r="G37" s="538"/>
      <c r="H37" s="536"/>
      <c r="I37" s="536"/>
      <c r="J37" s="538"/>
      <c r="K37" s="618"/>
      <c r="L37" s="618"/>
      <c r="M37" s="679" t="s">
        <v>44</v>
      </c>
      <c r="N37" s="652"/>
      <c r="O37" s="653">
        <v>2</v>
      </c>
      <c r="P37" s="618"/>
      <c r="Q37" s="618"/>
      <c r="R37" s="618"/>
      <c r="S37" s="620"/>
    </row>
    <row r="38" spans="1:19" ht="30.75" thickBot="1">
      <c r="A38" s="617"/>
      <c r="B38" s="618"/>
      <c r="C38" s="618"/>
      <c r="D38" s="680" t="s">
        <v>21</v>
      </c>
      <c r="E38" s="681" t="s">
        <v>22</v>
      </c>
      <c r="F38" s="682" t="s">
        <v>43</v>
      </c>
      <c r="G38" s="683" t="s">
        <v>45</v>
      </c>
      <c r="H38" s="684" t="s">
        <v>46</v>
      </c>
      <c r="I38" s="685" t="s">
        <v>47</v>
      </c>
      <c r="J38" s="686" t="s">
        <v>48</v>
      </c>
      <c r="K38" s="618"/>
      <c r="L38" s="618"/>
      <c r="M38" s="687" t="s">
        <v>49</v>
      </c>
      <c r="N38" s="672"/>
      <c r="O38" s="653">
        <v>12</v>
      </c>
      <c r="P38" s="618"/>
      <c r="Q38" s="618"/>
      <c r="R38" s="618"/>
      <c r="S38" s="620"/>
    </row>
    <row r="39" spans="1:19" ht="16.5" thickBot="1">
      <c r="A39" s="617"/>
      <c r="B39" s="618"/>
      <c r="C39" s="618"/>
      <c r="D39" s="688">
        <v>10</v>
      </c>
      <c r="E39" s="689">
        <v>8</v>
      </c>
      <c r="F39" s="689">
        <v>32</v>
      </c>
      <c r="G39" s="690">
        <v>452</v>
      </c>
      <c r="H39" s="691">
        <v>17</v>
      </c>
      <c r="I39" s="692">
        <v>9</v>
      </c>
      <c r="J39" s="693">
        <v>0</v>
      </c>
      <c r="K39" s="618"/>
      <c r="L39" s="618"/>
      <c r="M39" s="618"/>
      <c r="N39" s="618"/>
      <c r="O39" s="618"/>
      <c r="P39" s="618"/>
      <c r="Q39" s="618"/>
      <c r="R39" s="618"/>
      <c r="S39" s="620"/>
    </row>
    <row r="40" spans="1:19" ht="16.5" thickBot="1">
      <c r="A40" s="617"/>
      <c r="B40" s="618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8"/>
      <c r="O40" s="618"/>
      <c r="P40" s="618"/>
      <c r="Q40" s="618"/>
      <c r="R40" s="618"/>
      <c r="S40" s="620"/>
    </row>
    <row r="41" spans="1:19" ht="16.5" customHeight="1" thickBot="1">
      <c r="A41" s="617"/>
      <c r="B41" s="521" t="s">
        <v>50</v>
      </c>
      <c r="C41" s="522"/>
      <c r="D41" s="525" t="s">
        <v>51</v>
      </c>
      <c r="E41" s="526"/>
      <c r="F41" s="527" t="s">
        <v>52</v>
      </c>
      <c r="G41" s="528"/>
      <c r="H41" s="526" t="s">
        <v>53</v>
      </c>
      <c r="I41" s="526"/>
      <c r="J41" s="525" t="s">
        <v>54</v>
      </c>
      <c r="K41" s="529"/>
      <c r="L41" s="618"/>
      <c r="M41" s="618"/>
      <c r="N41" s="618"/>
      <c r="O41" s="618"/>
      <c r="P41" s="618"/>
      <c r="Q41" s="618"/>
      <c r="R41" s="618"/>
      <c r="S41" s="620"/>
    </row>
    <row r="42" spans="1:19" ht="16.5" thickBot="1">
      <c r="A42" s="617"/>
      <c r="B42" s="523"/>
      <c r="C42" s="524"/>
      <c r="D42" s="695" t="s">
        <v>55</v>
      </c>
      <c r="E42" s="696" t="s">
        <v>56</v>
      </c>
      <c r="F42" s="697" t="s">
        <v>55</v>
      </c>
      <c r="G42" s="696" t="s">
        <v>56</v>
      </c>
      <c r="H42" s="694" t="s">
        <v>55</v>
      </c>
      <c r="I42" s="698" t="s">
        <v>56</v>
      </c>
      <c r="J42" s="695" t="s">
        <v>55</v>
      </c>
      <c r="K42" s="699" t="s">
        <v>56</v>
      </c>
      <c r="L42" s="700"/>
      <c r="M42" s="618"/>
      <c r="N42" s="618"/>
      <c r="O42" s="498" t="s">
        <v>57</v>
      </c>
      <c r="P42" s="498"/>
      <c r="Q42" s="701">
        <v>68</v>
      </c>
      <c r="R42" s="618"/>
      <c r="S42" s="620"/>
    </row>
    <row r="43" spans="1:19" ht="16.5" customHeight="1" thickBot="1">
      <c r="A43" s="617"/>
      <c r="B43" s="512" t="s">
        <v>58</v>
      </c>
      <c r="C43" s="513"/>
      <c r="D43" s="702">
        <v>19</v>
      </c>
      <c r="E43" s="646">
        <v>2</v>
      </c>
      <c r="F43" s="646">
        <v>630</v>
      </c>
      <c r="G43" s="646">
        <v>52</v>
      </c>
      <c r="H43" s="646">
        <v>684</v>
      </c>
      <c r="I43" s="703">
        <v>95</v>
      </c>
      <c r="J43" s="704">
        <v>1333</v>
      </c>
      <c r="K43" s="704">
        <v>149</v>
      </c>
      <c r="L43" s="700"/>
      <c r="M43" s="618"/>
      <c r="N43" s="619"/>
      <c r="O43" s="499" t="s">
        <v>59</v>
      </c>
      <c r="P43" s="499"/>
      <c r="Q43" s="705">
        <v>9</v>
      </c>
      <c r="R43" s="619"/>
      <c r="S43" s="620"/>
    </row>
    <row r="44" spans="1:19" ht="16.5" thickBot="1">
      <c r="A44" s="617"/>
      <c r="B44" s="508" t="s">
        <v>60</v>
      </c>
      <c r="C44" s="509"/>
      <c r="D44" s="706"/>
      <c r="E44" s="707"/>
      <c r="F44" s="708">
        <v>3</v>
      </c>
      <c r="G44" s="708">
        <v>0</v>
      </c>
      <c r="H44" s="708">
        <v>0</v>
      </c>
      <c r="I44" s="709">
        <v>0</v>
      </c>
      <c r="J44" s="704">
        <v>3</v>
      </c>
      <c r="K44" s="704">
        <v>0</v>
      </c>
      <c r="L44" s="700"/>
      <c r="M44" s="618"/>
      <c r="N44" s="619"/>
      <c r="O44" s="499" t="s">
        <v>61</v>
      </c>
      <c r="P44" s="499"/>
      <c r="Q44" s="705">
        <v>59</v>
      </c>
      <c r="R44" s="619"/>
      <c r="S44" s="620"/>
    </row>
    <row r="45" spans="1:19" ht="16.5" thickBot="1">
      <c r="A45" s="617"/>
      <c r="B45" s="510" t="s">
        <v>11</v>
      </c>
      <c r="C45" s="511"/>
      <c r="D45" s="710">
        <v>19</v>
      </c>
      <c r="E45" s="710">
        <v>2</v>
      </c>
      <c r="F45" s="711">
        <v>633</v>
      </c>
      <c r="G45" s="711">
        <v>52</v>
      </c>
      <c r="H45" s="711">
        <v>684</v>
      </c>
      <c r="I45" s="711">
        <v>95</v>
      </c>
      <c r="J45" s="711">
        <v>1336</v>
      </c>
      <c r="K45" s="711">
        <v>149</v>
      </c>
      <c r="L45" s="700"/>
      <c r="M45" s="618"/>
      <c r="N45" s="619"/>
      <c r="O45" s="619"/>
      <c r="P45" s="619"/>
      <c r="Q45" s="619"/>
      <c r="R45" s="619"/>
      <c r="S45" s="620"/>
    </row>
    <row r="46" spans="1:19" ht="16.5" customHeight="1" thickBot="1">
      <c r="A46" s="617"/>
      <c r="B46" s="512" t="s">
        <v>62</v>
      </c>
      <c r="C46" s="513"/>
      <c r="D46" s="619">
        <v>18</v>
      </c>
      <c r="E46" s="661">
        <v>0</v>
      </c>
      <c r="F46" s="661">
        <v>668</v>
      </c>
      <c r="G46" s="661">
        <v>26</v>
      </c>
      <c r="H46" s="661">
        <v>685</v>
      </c>
      <c r="I46" s="712">
        <v>37</v>
      </c>
      <c r="J46" s="704">
        <v>1371</v>
      </c>
      <c r="K46" s="704">
        <v>63</v>
      </c>
      <c r="L46" s="700"/>
      <c r="M46" s="618"/>
      <c r="N46" s="619"/>
      <c r="O46" s="619"/>
      <c r="P46" s="619"/>
      <c r="Q46" s="619"/>
      <c r="R46" s="619"/>
      <c r="S46" s="620"/>
    </row>
    <row r="47" spans="1:19" ht="16.5" customHeight="1" thickBot="1">
      <c r="A47" s="617"/>
      <c r="B47" s="514" t="s">
        <v>63</v>
      </c>
      <c r="C47" s="515"/>
      <c r="D47" s="713">
        <v>7</v>
      </c>
      <c r="E47" s="714">
        <v>7</v>
      </c>
      <c r="F47" s="672">
        <v>27</v>
      </c>
      <c r="G47" s="672">
        <v>34</v>
      </c>
      <c r="H47" s="672">
        <v>119</v>
      </c>
      <c r="I47" s="673">
        <v>178</v>
      </c>
      <c r="J47" s="704">
        <v>153</v>
      </c>
      <c r="K47" s="704">
        <v>219</v>
      </c>
      <c r="L47" s="700" t="s">
        <v>64</v>
      </c>
      <c r="M47" s="618"/>
      <c r="N47" s="715"/>
      <c r="O47" s="715"/>
      <c r="P47" s="715"/>
      <c r="Q47" s="716"/>
      <c r="R47" s="716"/>
      <c r="S47" s="620"/>
    </row>
    <row r="48" spans="1:19" ht="16.5" thickBot="1">
      <c r="A48" s="617"/>
      <c r="B48" s="618"/>
      <c r="C48" s="618"/>
      <c r="D48" s="618"/>
      <c r="E48" s="618"/>
      <c r="F48" s="618"/>
      <c r="G48" s="618"/>
      <c r="H48" s="618"/>
      <c r="I48" s="618"/>
      <c r="J48" s="618"/>
      <c r="K48" s="618"/>
      <c r="L48" s="618"/>
      <c r="M48" s="618"/>
      <c r="N48" s="618"/>
      <c r="O48" s="618"/>
      <c r="P48" s="618"/>
      <c r="Q48" s="618"/>
      <c r="R48" s="618"/>
      <c r="S48" s="620"/>
    </row>
    <row r="49" spans="1:19" ht="16.5" customHeight="1" thickBot="1">
      <c r="A49" s="617"/>
      <c r="B49" s="516" t="s">
        <v>65</v>
      </c>
      <c r="C49" s="517"/>
      <c r="D49" s="517"/>
      <c r="E49" s="517"/>
      <c r="F49" s="517"/>
      <c r="G49" s="518"/>
      <c r="H49" s="717" t="s">
        <v>43</v>
      </c>
      <c r="I49" s="618"/>
      <c r="J49" s="618"/>
      <c r="K49" s="618"/>
      <c r="L49" s="618"/>
      <c r="M49" s="618"/>
      <c r="N49" s="618"/>
      <c r="O49" s="618"/>
      <c r="P49" s="618"/>
      <c r="Q49" s="618"/>
      <c r="R49" s="618"/>
      <c r="S49" s="620"/>
    </row>
    <row r="50" spans="1:19" ht="16.5" customHeight="1" thickBot="1">
      <c r="A50" s="617"/>
      <c r="B50" s="500" t="s">
        <v>66</v>
      </c>
      <c r="C50" s="501"/>
      <c r="D50" s="501"/>
      <c r="E50" s="501"/>
      <c r="F50" s="501"/>
      <c r="G50" s="502"/>
      <c r="H50" s="718">
        <v>104</v>
      </c>
      <c r="I50" s="618"/>
      <c r="J50" s="503" t="s">
        <v>67</v>
      </c>
      <c r="K50" s="503"/>
      <c r="L50" s="503"/>
      <c r="M50" s="503"/>
      <c r="N50" s="719" t="s">
        <v>43</v>
      </c>
      <c r="O50" s="618"/>
      <c r="P50" s="618"/>
      <c r="Q50" s="618"/>
      <c r="R50" s="618"/>
      <c r="S50" s="620"/>
    </row>
    <row r="51" spans="1:19" ht="16.5" customHeight="1" thickBot="1">
      <c r="A51" s="617"/>
      <c r="B51" s="504" t="s">
        <v>68</v>
      </c>
      <c r="C51" s="505"/>
      <c r="D51" s="505"/>
      <c r="E51" s="505"/>
      <c r="F51" s="505"/>
      <c r="G51" s="506"/>
      <c r="H51" s="718">
        <v>105</v>
      </c>
      <c r="I51" s="618"/>
      <c r="J51" s="507" t="s">
        <v>69</v>
      </c>
      <c r="K51" s="507"/>
      <c r="L51" s="507"/>
      <c r="M51" s="507"/>
      <c r="N51" s="720">
        <v>1253</v>
      </c>
      <c r="O51" s="618"/>
      <c r="P51" s="618"/>
      <c r="Q51" s="618"/>
      <c r="R51" s="618"/>
      <c r="S51" s="620"/>
    </row>
    <row r="52" spans="1:19" ht="16.5" customHeight="1" thickBot="1">
      <c r="A52" s="617"/>
      <c r="B52" s="504" t="s">
        <v>70</v>
      </c>
      <c r="C52" s="505"/>
      <c r="D52" s="505"/>
      <c r="E52" s="505"/>
      <c r="F52" s="505"/>
      <c r="G52" s="506"/>
      <c r="H52" s="718">
        <v>81</v>
      </c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20"/>
    </row>
    <row r="53" spans="1:19" ht="15.75" customHeight="1">
      <c r="A53" s="617"/>
      <c r="B53" s="504" t="s">
        <v>71</v>
      </c>
      <c r="C53" s="505"/>
      <c r="D53" s="505"/>
      <c r="E53" s="505"/>
      <c r="F53" s="505"/>
      <c r="G53" s="506"/>
      <c r="H53" s="650">
        <v>0</v>
      </c>
      <c r="I53" s="618"/>
      <c r="J53" s="618"/>
      <c r="K53" s="570" t="s">
        <v>72</v>
      </c>
      <c r="L53" s="570"/>
      <c r="M53" s="570"/>
      <c r="N53" s="637"/>
      <c r="O53" s="618"/>
      <c r="P53" s="618"/>
      <c r="Q53" s="618"/>
      <c r="R53" s="618"/>
      <c r="S53" s="620"/>
    </row>
    <row r="54" spans="1:19" ht="16.5" customHeight="1" thickBot="1">
      <c r="A54" s="617"/>
      <c r="B54" s="504" t="s">
        <v>73</v>
      </c>
      <c r="C54" s="505"/>
      <c r="D54" s="505"/>
      <c r="E54" s="505"/>
      <c r="F54" s="505"/>
      <c r="G54" s="506"/>
      <c r="H54" s="650"/>
      <c r="I54" s="618"/>
      <c r="J54" s="618"/>
      <c r="K54" s="571" t="s">
        <v>74</v>
      </c>
      <c r="L54" s="571"/>
      <c r="M54" s="571"/>
      <c r="N54" s="721"/>
      <c r="O54" s="618"/>
      <c r="P54" s="618"/>
      <c r="Q54" s="618"/>
      <c r="R54" s="618"/>
      <c r="S54" s="620"/>
    </row>
    <row r="55" spans="1:19" ht="16.5" customHeight="1" thickBot="1">
      <c r="A55" s="617"/>
      <c r="B55" s="572" t="s">
        <v>75</v>
      </c>
      <c r="C55" s="573"/>
      <c r="D55" s="573"/>
      <c r="E55" s="573"/>
      <c r="F55" s="573"/>
      <c r="G55" s="574"/>
      <c r="H55" s="650">
        <v>0</v>
      </c>
      <c r="I55" s="618"/>
      <c r="J55" s="618"/>
      <c r="K55" s="618"/>
      <c r="L55" s="618"/>
      <c r="M55" s="618"/>
      <c r="N55" s="618"/>
      <c r="O55" s="618"/>
      <c r="P55" s="618"/>
      <c r="Q55" s="618"/>
      <c r="R55" s="618"/>
      <c r="S55" s="620"/>
    </row>
    <row r="56" spans="1:19" ht="15.75" thickBot="1">
      <c r="A56" s="722"/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4"/>
    </row>
  </sheetData>
  <mergeCells count="56">
    <mergeCell ref="O42:P42"/>
    <mergeCell ref="O43:P43"/>
    <mergeCell ref="O44:P44"/>
    <mergeCell ref="B50:G50"/>
    <mergeCell ref="J50:M50"/>
    <mergeCell ref="P4:Q4"/>
    <mergeCell ref="B15:C16"/>
    <mergeCell ref="B13:C14"/>
    <mergeCell ref="B17:B24"/>
    <mergeCell ref="C17:C18"/>
    <mergeCell ref="C19:C20"/>
    <mergeCell ref="C21:C22"/>
    <mergeCell ref="C23:C24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B43:C43"/>
    <mergeCell ref="B41:C42"/>
    <mergeCell ref="D41:E41"/>
    <mergeCell ref="F41:G41"/>
    <mergeCell ref="H41:I41"/>
    <mergeCell ref="J41:K41"/>
    <mergeCell ref="B44:C44"/>
    <mergeCell ref="B45:C45"/>
    <mergeCell ref="B46:C46"/>
    <mergeCell ref="B47:C47"/>
    <mergeCell ref="B49:G49"/>
    <mergeCell ref="B51:G51"/>
    <mergeCell ref="J51:M51"/>
    <mergeCell ref="B52:G52"/>
    <mergeCell ref="D36:E37"/>
    <mergeCell ref="F36:G37"/>
    <mergeCell ref="H36:J37"/>
    <mergeCell ref="M36:N36"/>
    <mergeCell ref="B31:C31"/>
    <mergeCell ref="B32:B34"/>
    <mergeCell ref="B25:B28"/>
    <mergeCell ref="C25:C26"/>
    <mergeCell ref="C27:C28"/>
    <mergeCell ref="B29:C29"/>
    <mergeCell ref="B30:C30"/>
    <mergeCell ref="A2:S2"/>
    <mergeCell ref="A3:S3"/>
    <mergeCell ref="B53:G53"/>
    <mergeCell ref="K53:M53"/>
    <mergeCell ref="B54:G54"/>
    <mergeCell ref="K54:M54"/>
    <mergeCell ref="B55:G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6"/>
  <sheetViews>
    <sheetView showGridLines="0" zoomScale="70" zoomScaleNormal="70" workbookViewId="0">
      <selection activeCell="Q8" sqref="Q8"/>
    </sheetView>
  </sheetViews>
  <sheetFormatPr baseColWidth="10" defaultColWidth="11.140625" defaultRowHeight="14.25" customHeight="1"/>
  <sheetData>
    <row r="1" spans="1:19" ht="14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4.25" customHeight="1">
      <c r="A2" s="352" t="s">
        <v>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4"/>
    </row>
    <row r="3" spans="1:19" ht="14.25" customHeight="1">
      <c r="A3" s="355" t="s">
        <v>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7"/>
    </row>
    <row r="4" spans="1:19" ht="14.25" customHeight="1">
      <c r="A4" s="5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75" t="s">
        <v>2</v>
      </c>
      <c r="Q4" s="376"/>
      <c r="R4" s="6"/>
      <c r="S4" s="8"/>
    </row>
    <row r="5" spans="1:19" ht="14.25" customHeight="1">
      <c r="A5" s="358" t="s">
        <v>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60"/>
    </row>
    <row r="6" spans="1:19" ht="14.2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4.25" customHeight="1">
      <c r="A7" s="5"/>
      <c r="B7" s="9"/>
      <c r="C7" s="9"/>
      <c r="D7" s="10" t="s">
        <v>4</v>
      </c>
      <c r="E7" s="11"/>
      <c r="F7" s="9" t="s">
        <v>82</v>
      </c>
      <c r="G7" s="9"/>
      <c r="H7" s="9"/>
      <c r="I7" s="9"/>
      <c r="J7" s="6"/>
      <c r="K7" s="6"/>
      <c r="L7" s="6"/>
      <c r="M7" s="6"/>
      <c r="N7" s="6"/>
      <c r="O7" s="9" t="s">
        <v>5</v>
      </c>
      <c r="P7" s="12" t="s">
        <v>90</v>
      </c>
      <c r="Q7" s="13" t="s">
        <v>6</v>
      </c>
      <c r="R7" s="6"/>
      <c r="S7" s="8"/>
    </row>
    <row r="8" spans="1:19" ht="14.25" customHeight="1">
      <c r="A8" s="5"/>
      <c r="B8" s="14"/>
      <c r="C8" s="15"/>
      <c r="D8" s="16" t="s">
        <v>7</v>
      </c>
      <c r="E8" s="10"/>
      <c r="F8" s="14" t="s">
        <v>78</v>
      </c>
      <c r="G8" s="14"/>
      <c r="H8" s="14"/>
      <c r="I8" s="14"/>
      <c r="J8" s="14"/>
      <c r="K8" s="14"/>
      <c r="L8" s="14"/>
      <c r="M8" s="14"/>
      <c r="N8" s="14"/>
      <c r="O8" s="10" t="s">
        <v>8</v>
      </c>
      <c r="P8" s="17">
        <v>2023</v>
      </c>
      <c r="Q8" s="14"/>
      <c r="R8" s="14"/>
      <c r="S8" s="18"/>
    </row>
    <row r="9" spans="1:19" ht="14.25" customHeight="1" thickBot="1">
      <c r="A9" s="5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</row>
    <row r="10" spans="1:19" ht="14.25" customHeight="1">
      <c r="A10" s="5"/>
      <c r="B10" s="361" t="s">
        <v>9</v>
      </c>
      <c r="C10" s="362"/>
      <c r="D10" s="362" t="s">
        <v>10</v>
      </c>
      <c r="E10" s="362" t="s">
        <v>11</v>
      </c>
      <c r="F10" s="362"/>
      <c r="G10" s="362" t="s">
        <v>12</v>
      </c>
      <c r="H10" s="362"/>
      <c r="I10" s="362" t="s">
        <v>13</v>
      </c>
      <c r="J10" s="362"/>
      <c r="K10" s="362" t="s">
        <v>14</v>
      </c>
      <c r="L10" s="362"/>
      <c r="M10" s="362" t="s">
        <v>15</v>
      </c>
      <c r="N10" s="367"/>
      <c r="O10" s="369" t="s">
        <v>16</v>
      </c>
      <c r="P10" s="372" t="s">
        <v>17</v>
      </c>
      <c r="Q10" s="372" t="s">
        <v>18</v>
      </c>
      <c r="R10" s="6"/>
      <c r="S10" s="8"/>
    </row>
    <row r="11" spans="1:19" ht="14.25" customHeight="1">
      <c r="A11" s="5"/>
      <c r="B11" s="363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8"/>
      <c r="O11" s="370"/>
      <c r="P11" s="373"/>
      <c r="Q11" s="373"/>
      <c r="R11" s="6"/>
      <c r="S11" s="8"/>
    </row>
    <row r="12" spans="1:19" ht="14.25" customHeight="1" thickBot="1">
      <c r="A12" s="5"/>
      <c r="B12" s="365"/>
      <c r="C12" s="366"/>
      <c r="D12" s="366"/>
      <c r="E12" s="20" t="s">
        <v>19</v>
      </c>
      <c r="F12" s="19" t="s">
        <v>20</v>
      </c>
      <c r="G12" s="20" t="s">
        <v>19</v>
      </c>
      <c r="H12" s="19" t="s">
        <v>20</v>
      </c>
      <c r="I12" s="20" t="s">
        <v>19</v>
      </c>
      <c r="J12" s="19" t="s">
        <v>20</v>
      </c>
      <c r="K12" s="20" t="s">
        <v>19</v>
      </c>
      <c r="L12" s="19" t="s">
        <v>20</v>
      </c>
      <c r="M12" s="20" t="s">
        <v>19</v>
      </c>
      <c r="N12" s="21" t="s">
        <v>20</v>
      </c>
      <c r="O12" s="371"/>
      <c r="P12" s="374"/>
      <c r="Q12" s="374"/>
      <c r="R12" s="6"/>
      <c r="S12" s="8"/>
    </row>
    <row r="13" spans="1:19" ht="14.25" customHeight="1" thickBot="1">
      <c r="A13" s="5"/>
      <c r="B13" s="381" t="s">
        <v>11</v>
      </c>
      <c r="C13" s="382"/>
      <c r="D13" s="22" t="s">
        <v>21</v>
      </c>
      <c r="E13" s="23">
        <v>85</v>
      </c>
      <c r="F13" s="23">
        <v>246</v>
      </c>
      <c r="G13" s="24">
        <v>0</v>
      </c>
      <c r="H13" s="24">
        <v>0</v>
      </c>
      <c r="I13" s="24">
        <v>48</v>
      </c>
      <c r="J13" s="24">
        <v>107</v>
      </c>
      <c r="K13" s="24">
        <v>37</v>
      </c>
      <c r="L13" s="24">
        <v>139</v>
      </c>
      <c r="M13" s="24">
        <v>0</v>
      </c>
      <c r="N13" s="24">
        <v>0</v>
      </c>
      <c r="O13" s="25">
        <v>0</v>
      </c>
      <c r="P13" s="26">
        <v>0</v>
      </c>
      <c r="Q13" s="27">
        <v>69.057692307692307</v>
      </c>
      <c r="R13" s="6"/>
      <c r="S13" s="8"/>
    </row>
    <row r="14" spans="1:19" ht="14.25" customHeight="1" thickBot="1">
      <c r="A14" s="5"/>
      <c r="B14" s="383"/>
      <c r="C14" s="384"/>
      <c r="D14" s="28" t="s">
        <v>22</v>
      </c>
      <c r="E14" s="23">
        <v>355</v>
      </c>
      <c r="F14" s="23">
        <v>2187</v>
      </c>
      <c r="G14" s="29">
        <v>0</v>
      </c>
      <c r="H14" s="29">
        <v>0</v>
      </c>
      <c r="I14" s="29">
        <v>194</v>
      </c>
      <c r="J14" s="29">
        <v>837</v>
      </c>
      <c r="K14" s="29">
        <v>149</v>
      </c>
      <c r="L14" s="29">
        <v>1350</v>
      </c>
      <c r="M14" s="29">
        <v>0</v>
      </c>
      <c r="N14" s="29">
        <v>0</v>
      </c>
      <c r="O14" s="30"/>
      <c r="P14" s="31"/>
      <c r="Q14" s="32"/>
      <c r="R14" s="6"/>
      <c r="S14" s="8"/>
    </row>
    <row r="15" spans="1:19" ht="14.25" customHeight="1" thickBot="1">
      <c r="A15" s="5"/>
      <c r="B15" s="377" t="s">
        <v>23</v>
      </c>
      <c r="C15" s="378"/>
      <c r="D15" s="22" t="s">
        <v>21</v>
      </c>
      <c r="E15" s="33">
        <v>0</v>
      </c>
      <c r="F15" s="33">
        <v>3</v>
      </c>
      <c r="G15" s="34">
        <v>0</v>
      </c>
      <c r="H15" s="34">
        <v>0</v>
      </c>
      <c r="I15" s="34">
        <v>0</v>
      </c>
      <c r="J15" s="34">
        <v>1</v>
      </c>
      <c r="K15" s="34">
        <v>0</v>
      </c>
      <c r="L15" s="34">
        <v>2</v>
      </c>
      <c r="M15" s="35">
        <v>0</v>
      </c>
      <c r="N15" s="36">
        <v>0</v>
      </c>
      <c r="O15" s="37">
        <v>0</v>
      </c>
      <c r="P15" s="38">
        <v>0</v>
      </c>
      <c r="Q15" s="31"/>
      <c r="R15" s="6"/>
      <c r="S15" s="8"/>
    </row>
    <row r="16" spans="1:19" ht="14.25" customHeight="1" thickBot="1">
      <c r="A16" s="39"/>
      <c r="B16" s="379"/>
      <c r="C16" s="380"/>
      <c r="D16" s="40" t="s">
        <v>22</v>
      </c>
      <c r="E16" s="33">
        <v>0</v>
      </c>
      <c r="F16" s="33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35"/>
      <c r="N16" s="42"/>
      <c r="O16" s="43">
        <v>0</v>
      </c>
      <c r="P16" s="44"/>
      <c r="Q16" s="45">
        <v>0</v>
      </c>
      <c r="R16" s="6"/>
      <c r="S16" s="8"/>
    </row>
    <row r="17" spans="1:19" ht="14.25" customHeight="1" thickBot="1">
      <c r="A17" s="5"/>
      <c r="B17" s="385" t="s">
        <v>24</v>
      </c>
      <c r="C17" s="386" t="s">
        <v>25</v>
      </c>
      <c r="D17" s="40" t="s">
        <v>21</v>
      </c>
      <c r="E17" s="33">
        <v>7</v>
      </c>
      <c r="F17" s="33">
        <v>22</v>
      </c>
      <c r="G17" s="41">
        <v>0</v>
      </c>
      <c r="H17" s="41">
        <v>0</v>
      </c>
      <c r="I17" s="41">
        <v>3</v>
      </c>
      <c r="J17" s="41">
        <v>12</v>
      </c>
      <c r="K17" s="41">
        <v>4</v>
      </c>
      <c r="L17" s="41">
        <v>10</v>
      </c>
      <c r="M17" s="35">
        <v>0</v>
      </c>
      <c r="N17" s="42">
        <v>0</v>
      </c>
      <c r="O17" s="37">
        <v>0</v>
      </c>
      <c r="P17" s="38">
        <v>0</v>
      </c>
      <c r="Q17" s="31"/>
      <c r="R17" s="6"/>
      <c r="S17" s="8"/>
    </row>
    <row r="18" spans="1:19" ht="14.25" customHeight="1" thickBot="1">
      <c r="A18" s="39"/>
      <c r="B18" s="385"/>
      <c r="C18" s="386"/>
      <c r="D18" s="40" t="s">
        <v>22</v>
      </c>
      <c r="E18" s="33">
        <v>7</v>
      </c>
      <c r="F18" s="33">
        <v>88</v>
      </c>
      <c r="G18" s="41">
        <v>0</v>
      </c>
      <c r="H18" s="41">
        <v>0</v>
      </c>
      <c r="I18" s="41">
        <v>3</v>
      </c>
      <c r="J18" s="41">
        <v>48</v>
      </c>
      <c r="K18" s="41">
        <v>4</v>
      </c>
      <c r="L18" s="41">
        <v>40</v>
      </c>
      <c r="M18" s="35">
        <v>0</v>
      </c>
      <c r="N18" s="42">
        <v>0</v>
      </c>
      <c r="O18" s="43"/>
      <c r="P18" s="44"/>
      <c r="Q18" s="45">
        <v>7.3076923076923075</v>
      </c>
      <c r="R18" s="6"/>
      <c r="S18" s="8"/>
    </row>
    <row r="19" spans="1:19" ht="14.25" customHeight="1" thickBot="1">
      <c r="A19" s="5"/>
      <c r="B19" s="385"/>
      <c r="C19" s="380" t="s">
        <v>26</v>
      </c>
      <c r="D19" s="40" t="s">
        <v>21</v>
      </c>
      <c r="E19" s="33">
        <v>12</v>
      </c>
      <c r="F19" s="33">
        <v>72</v>
      </c>
      <c r="G19" s="41">
        <v>0</v>
      </c>
      <c r="H19" s="41">
        <v>0</v>
      </c>
      <c r="I19" s="41">
        <v>8</v>
      </c>
      <c r="J19" s="41">
        <v>38</v>
      </c>
      <c r="K19" s="41">
        <v>4</v>
      </c>
      <c r="L19" s="41">
        <v>34</v>
      </c>
      <c r="M19" s="35">
        <v>0</v>
      </c>
      <c r="N19" s="42">
        <v>0</v>
      </c>
      <c r="O19" s="37">
        <v>0</v>
      </c>
      <c r="P19" s="38">
        <v>0</v>
      </c>
      <c r="Q19" s="31"/>
      <c r="R19" s="6"/>
      <c r="S19" s="8"/>
    </row>
    <row r="20" spans="1:19" ht="14.25" customHeight="1" thickBot="1">
      <c r="A20" s="39"/>
      <c r="B20" s="385"/>
      <c r="C20" s="380"/>
      <c r="D20" s="40" t="s">
        <v>22</v>
      </c>
      <c r="E20" s="33">
        <v>12</v>
      </c>
      <c r="F20" s="33">
        <v>72</v>
      </c>
      <c r="G20" s="41">
        <v>0</v>
      </c>
      <c r="H20" s="41">
        <v>0</v>
      </c>
      <c r="I20" s="41">
        <v>8</v>
      </c>
      <c r="J20" s="41">
        <v>38</v>
      </c>
      <c r="K20" s="41">
        <v>4</v>
      </c>
      <c r="L20" s="41">
        <v>34</v>
      </c>
      <c r="M20" s="35">
        <v>0</v>
      </c>
      <c r="N20" s="42">
        <v>0</v>
      </c>
      <c r="O20" s="43"/>
      <c r="P20" s="44"/>
      <c r="Q20" s="45">
        <v>7</v>
      </c>
      <c r="R20" s="6"/>
      <c r="S20" s="8"/>
    </row>
    <row r="21" spans="1:19" ht="14.25" customHeight="1" thickBot="1">
      <c r="A21" s="5"/>
      <c r="B21" s="385"/>
      <c r="C21" s="380" t="s">
        <v>27</v>
      </c>
      <c r="D21" s="40" t="s">
        <v>21</v>
      </c>
      <c r="E21" s="33">
        <v>16</v>
      </c>
      <c r="F21" s="33">
        <v>77</v>
      </c>
      <c r="G21" s="41">
        <v>0</v>
      </c>
      <c r="H21" s="41">
        <v>0</v>
      </c>
      <c r="I21" s="41">
        <v>9</v>
      </c>
      <c r="J21" s="41">
        <v>31</v>
      </c>
      <c r="K21" s="41">
        <v>7</v>
      </c>
      <c r="L21" s="41">
        <v>46</v>
      </c>
      <c r="M21" s="35">
        <v>0</v>
      </c>
      <c r="N21" s="42">
        <v>0</v>
      </c>
      <c r="O21" s="37">
        <v>0</v>
      </c>
      <c r="P21" s="38">
        <v>0</v>
      </c>
      <c r="Q21" s="31"/>
      <c r="R21" s="6"/>
      <c r="S21" s="8"/>
    </row>
    <row r="22" spans="1:19" ht="14.25" customHeight="1" thickBot="1">
      <c r="A22" s="39"/>
      <c r="B22" s="385"/>
      <c r="C22" s="380"/>
      <c r="D22" s="40" t="s">
        <v>22</v>
      </c>
      <c r="E22" s="33">
        <v>16</v>
      </c>
      <c r="F22" s="33">
        <v>77</v>
      </c>
      <c r="G22" s="41">
        <v>0</v>
      </c>
      <c r="H22" s="41">
        <v>0</v>
      </c>
      <c r="I22" s="41">
        <v>9</v>
      </c>
      <c r="J22" s="41">
        <v>31</v>
      </c>
      <c r="K22" s="41">
        <v>7</v>
      </c>
      <c r="L22" s="41">
        <v>46</v>
      </c>
      <c r="M22" s="35"/>
      <c r="N22" s="42"/>
      <c r="O22" s="43"/>
      <c r="P22" s="44"/>
      <c r="Q22" s="45">
        <v>23.25</v>
      </c>
      <c r="R22" s="6"/>
      <c r="S22" s="8"/>
    </row>
    <row r="23" spans="1:19" ht="14.25" customHeight="1" thickBot="1">
      <c r="A23" s="5"/>
      <c r="B23" s="385"/>
      <c r="C23" s="380" t="s">
        <v>28</v>
      </c>
      <c r="D23" s="40" t="s">
        <v>21</v>
      </c>
      <c r="E23" s="33">
        <v>8</v>
      </c>
      <c r="F23" s="33">
        <v>2</v>
      </c>
      <c r="G23" s="41">
        <v>0</v>
      </c>
      <c r="H23" s="41">
        <v>0</v>
      </c>
      <c r="I23" s="41">
        <v>4</v>
      </c>
      <c r="J23" s="41">
        <v>1</v>
      </c>
      <c r="K23" s="41">
        <v>4</v>
      </c>
      <c r="L23" s="41">
        <v>1</v>
      </c>
      <c r="M23" s="35"/>
      <c r="N23" s="42"/>
      <c r="O23" s="37">
        <v>0</v>
      </c>
      <c r="P23" s="38">
        <v>0</v>
      </c>
      <c r="Q23" s="31"/>
      <c r="R23" s="6"/>
      <c r="S23" s="8"/>
    </row>
    <row r="24" spans="1:19" ht="14.25" customHeight="1" thickBot="1">
      <c r="A24" s="39"/>
      <c r="B24" s="385"/>
      <c r="C24" s="380"/>
      <c r="D24" s="40" t="s">
        <v>22</v>
      </c>
      <c r="E24" s="33">
        <v>8</v>
      </c>
      <c r="F24" s="33">
        <v>0</v>
      </c>
      <c r="G24" s="41">
        <v>0</v>
      </c>
      <c r="H24" s="41">
        <v>0</v>
      </c>
      <c r="I24" s="41">
        <v>4</v>
      </c>
      <c r="J24" s="41">
        <v>0</v>
      </c>
      <c r="K24" s="41">
        <v>4</v>
      </c>
      <c r="L24" s="41">
        <v>0</v>
      </c>
      <c r="M24" s="46"/>
      <c r="N24" s="47"/>
      <c r="O24" s="30"/>
      <c r="P24" s="31"/>
      <c r="Q24" s="45">
        <v>8</v>
      </c>
      <c r="R24" s="6"/>
      <c r="S24" s="8"/>
    </row>
    <row r="25" spans="1:19" ht="14.25" customHeight="1" thickBot="1">
      <c r="A25" s="5"/>
      <c r="B25" s="385" t="s">
        <v>29</v>
      </c>
      <c r="C25" s="380" t="s">
        <v>30</v>
      </c>
      <c r="D25" s="40" t="s">
        <v>21</v>
      </c>
      <c r="E25" s="33">
        <v>30</v>
      </c>
      <c r="F25" s="33">
        <v>65</v>
      </c>
      <c r="G25" s="41">
        <v>0</v>
      </c>
      <c r="H25" s="41">
        <v>0</v>
      </c>
      <c r="I25" s="41">
        <v>17</v>
      </c>
      <c r="J25" s="41">
        <v>24</v>
      </c>
      <c r="K25" s="41">
        <v>13</v>
      </c>
      <c r="L25" s="48">
        <v>41</v>
      </c>
      <c r="M25" s="49">
        <v>0</v>
      </c>
      <c r="N25" s="50">
        <v>0</v>
      </c>
      <c r="O25" s="37">
        <v>0</v>
      </c>
      <c r="P25" s="38">
        <v>0</v>
      </c>
      <c r="Q25" s="31"/>
      <c r="R25" s="6"/>
      <c r="S25" s="8"/>
    </row>
    <row r="26" spans="1:19" ht="14.25" customHeight="1" thickBot="1">
      <c r="A26" s="39"/>
      <c r="B26" s="385"/>
      <c r="C26" s="380"/>
      <c r="D26" s="40" t="s">
        <v>22</v>
      </c>
      <c r="E26" s="33">
        <v>300</v>
      </c>
      <c r="F26" s="33">
        <v>1950</v>
      </c>
      <c r="G26" s="41">
        <v>0</v>
      </c>
      <c r="H26" s="41">
        <v>0</v>
      </c>
      <c r="I26" s="41">
        <v>170</v>
      </c>
      <c r="J26" s="41">
        <v>720</v>
      </c>
      <c r="K26" s="41">
        <v>130</v>
      </c>
      <c r="L26" s="48">
        <v>1230</v>
      </c>
      <c r="M26" s="41">
        <v>0</v>
      </c>
      <c r="N26" s="51">
        <v>0</v>
      </c>
      <c r="O26" s="30"/>
      <c r="P26" s="31"/>
      <c r="Q26" s="45">
        <v>22.5</v>
      </c>
      <c r="R26" s="14"/>
      <c r="S26" s="8"/>
    </row>
    <row r="27" spans="1:19" ht="14.25" customHeight="1" thickBot="1">
      <c r="A27" s="5"/>
      <c r="B27" s="385"/>
      <c r="C27" s="380" t="s">
        <v>31</v>
      </c>
      <c r="D27" s="40" t="s">
        <v>21</v>
      </c>
      <c r="E27" s="33">
        <v>0</v>
      </c>
      <c r="F27" s="33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8">
        <v>0</v>
      </c>
      <c r="M27" s="48">
        <v>0</v>
      </c>
      <c r="N27" s="48">
        <v>0</v>
      </c>
      <c r="O27" s="37">
        <v>0</v>
      </c>
      <c r="P27" s="38">
        <v>0</v>
      </c>
      <c r="Q27" s="31"/>
      <c r="R27" s="6"/>
      <c r="S27" s="8"/>
    </row>
    <row r="28" spans="1:19" ht="14.25" customHeight="1" thickBot="1">
      <c r="A28" s="39"/>
      <c r="B28" s="385"/>
      <c r="C28" s="380"/>
      <c r="D28" s="40" t="s">
        <v>22</v>
      </c>
      <c r="E28" s="33">
        <v>0</v>
      </c>
      <c r="F28" s="33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8">
        <v>0</v>
      </c>
      <c r="M28" s="48">
        <v>0</v>
      </c>
      <c r="N28" s="48">
        <v>0</v>
      </c>
      <c r="O28" s="52"/>
      <c r="P28" s="31"/>
      <c r="Q28" s="45">
        <v>0</v>
      </c>
      <c r="R28" s="6"/>
      <c r="S28" s="8"/>
    </row>
    <row r="29" spans="1:19" ht="14.25" customHeight="1" thickBot="1">
      <c r="A29" s="5"/>
      <c r="B29" s="379" t="s">
        <v>32</v>
      </c>
      <c r="C29" s="380"/>
      <c r="D29" s="40" t="s">
        <v>21</v>
      </c>
      <c r="E29" s="33">
        <v>0</v>
      </c>
      <c r="F29" s="33">
        <v>5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5</v>
      </c>
      <c r="M29" s="53"/>
      <c r="N29" s="54"/>
      <c r="O29" s="37">
        <v>0</v>
      </c>
      <c r="P29" s="38">
        <v>0</v>
      </c>
      <c r="Q29" s="45"/>
      <c r="R29" s="55"/>
      <c r="S29" s="8"/>
    </row>
    <row r="30" spans="1:19" ht="14.25" customHeight="1" thickBot="1">
      <c r="A30" s="5"/>
      <c r="B30" s="379" t="s">
        <v>33</v>
      </c>
      <c r="C30" s="380"/>
      <c r="D30" s="40" t="s">
        <v>21</v>
      </c>
      <c r="E30" s="33">
        <v>0</v>
      </c>
      <c r="F30" s="33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56"/>
      <c r="N30" s="42"/>
      <c r="O30" s="37">
        <v>0</v>
      </c>
      <c r="P30" s="38">
        <v>0</v>
      </c>
      <c r="Q30" s="45"/>
      <c r="R30" s="6"/>
      <c r="S30" s="8"/>
    </row>
    <row r="31" spans="1:19" ht="14.25" customHeight="1" thickBot="1">
      <c r="A31" s="5"/>
      <c r="B31" s="379" t="s">
        <v>34</v>
      </c>
      <c r="C31" s="380"/>
      <c r="D31" s="40" t="s">
        <v>21</v>
      </c>
      <c r="E31" s="33">
        <v>6</v>
      </c>
      <c r="F31" s="33">
        <v>0</v>
      </c>
      <c r="G31" s="41">
        <v>0</v>
      </c>
      <c r="H31" s="41">
        <v>0</v>
      </c>
      <c r="I31" s="41">
        <v>4</v>
      </c>
      <c r="J31" s="41">
        <v>0</v>
      </c>
      <c r="K31" s="41">
        <v>2</v>
      </c>
      <c r="L31" s="48">
        <v>0</v>
      </c>
      <c r="M31" s="56"/>
      <c r="N31" s="42"/>
      <c r="O31" s="37">
        <v>0</v>
      </c>
      <c r="P31" s="38">
        <v>0</v>
      </c>
      <c r="Q31" s="45">
        <v>0</v>
      </c>
      <c r="R31" s="6"/>
      <c r="S31" s="8"/>
    </row>
    <row r="32" spans="1:19" ht="14.25" customHeight="1" thickBot="1">
      <c r="A32" s="5"/>
      <c r="B32" s="379" t="s">
        <v>35</v>
      </c>
      <c r="C32" s="57" t="s">
        <v>36</v>
      </c>
      <c r="D32" s="40" t="s">
        <v>21</v>
      </c>
      <c r="E32" s="33">
        <v>0</v>
      </c>
      <c r="F32" s="33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8">
        <v>0</v>
      </c>
      <c r="M32" s="56"/>
      <c r="N32" s="42"/>
      <c r="O32" s="37">
        <v>0</v>
      </c>
      <c r="P32" s="38">
        <v>0</v>
      </c>
      <c r="Q32" s="45">
        <v>1</v>
      </c>
      <c r="R32" s="58"/>
      <c r="S32" s="8"/>
    </row>
    <row r="33" spans="1:19" ht="14.25" customHeight="1" thickBot="1">
      <c r="A33" s="5"/>
      <c r="B33" s="379"/>
      <c r="C33" s="57" t="s">
        <v>37</v>
      </c>
      <c r="D33" s="40" t="s">
        <v>21</v>
      </c>
      <c r="E33" s="33">
        <v>6</v>
      </c>
      <c r="F33" s="33">
        <v>0</v>
      </c>
      <c r="G33" s="41">
        <v>0</v>
      </c>
      <c r="H33" s="41">
        <v>0</v>
      </c>
      <c r="I33" s="41">
        <v>3</v>
      </c>
      <c r="J33" s="41">
        <v>0</v>
      </c>
      <c r="K33" s="41">
        <v>3</v>
      </c>
      <c r="L33" s="48">
        <v>0</v>
      </c>
      <c r="M33" s="56"/>
      <c r="N33" s="42"/>
      <c r="O33" s="37">
        <v>0</v>
      </c>
      <c r="P33" s="38">
        <v>0</v>
      </c>
      <c r="Q33" s="45"/>
      <c r="R33" s="6"/>
      <c r="S33" s="8"/>
    </row>
    <row r="34" spans="1:19" ht="14.25" customHeight="1" thickBot="1">
      <c r="A34" s="5"/>
      <c r="B34" s="387"/>
      <c r="C34" s="59" t="s">
        <v>38</v>
      </c>
      <c r="D34" s="28" t="s">
        <v>21</v>
      </c>
      <c r="E34" s="33">
        <v>0</v>
      </c>
      <c r="F34" s="33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1">
        <v>0</v>
      </c>
      <c r="M34" s="62"/>
      <c r="N34" s="63"/>
      <c r="O34" s="37">
        <v>0</v>
      </c>
      <c r="P34" s="64">
        <v>0</v>
      </c>
      <c r="Q34" s="45"/>
      <c r="R34" s="6"/>
      <c r="S34" s="8"/>
    </row>
    <row r="35" spans="1:19" ht="14.25" customHeight="1" thickBot="1">
      <c r="A35" s="5"/>
      <c r="B35" s="65"/>
      <c r="C35" s="65"/>
      <c r="D35" s="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7"/>
      <c r="P35" s="58"/>
      <c r="Q35" s="58"/>
      <c r="R35" s="58"/>
      <c r="S35" s="8"/>
    </row>
    <row r="36" spans="1:19" ht="14.25" customHeight="1">
      <c r="A36" s="5"/>
      <c r="B36" s="6"/>
      <c r="C36" s="6"/>
      <c r="D36" s="388" t="s">
        <v>39</v>
      </c>
      <c r="E36" s="389"/>
      <c r="F36" s="388" t="s">
        <v>40</v>
      </c>
      <c r="G36" s="372"/>
      <c r="H36" s="389" t="s">
        <v>41</v>
      </c>
      <c r="I36" s="389"/>
      <c r="J36" s="372"/>
      <c r="K36" s="6"/>
      <c r="L36" s="6"/>
      <c r="M36" s="392" t="s">
        <v>42</v>
      </c>
      <c r="N36" s="393"/>
      <c r="O36" s="66" t="s">
        <v>43</v>
      </c>
      <c r="P36" s="6"/>
      <c r="Q36" s="6"/>
      <c r="R36" s="6"/>
      <c r="S36" s="8"/>
    </row>
    <row r="37" spans="1:19" ht="14.25" customHeight="1" thickBot="1">
      <c r="A37" s="5"/>
      <c r="B37" s="6"/>
      <c r="C37" s="6"/>
      <c r="D37" s="390"/>
      <c r="E37" s="391"/>
      <c r="F37" s="390"/>
      <c r="G37" s="374"/>
      <c r="H37" s="391"/>
      <c r="I37" s="391"/>
      <c r="J37" s="374"/>
      <c r="K37" s="6"/>
      <c r="L37" s="6"/>
      <c r="M37" s="67" t="s">
        <v>44</v>
      </c>
      <c r="N37" s="40"/>
      <c r="O37" s="41">
        <v>0</v>
      </c>
      <c r="P37" s="6"/>
      <c r="Q37" s="6"/>
      <c r="R37" s="6"/>
      <c r="S37" s="8"/>
    </row>
    <row r="38" spans="1:19" ht="14.25" customHeight="1" thickBot="1">
      <c r="A38" s="5"/>
      <c r="B38" s="6"/>
      <c r="C38" s="6"/>
      <c r="D38" s="68" t="s">
        <v>21</v>
      </c>
      <c r="E38" s="69" t="s">
        <v>22</v>
      </c>
      <c r="F38" s="70" t="s">
        <v>43</v>
      </c>
      <c r="G38" s="71" t="s">
        <v>45</v>
      </c>
      <c r="H38" s="72" t="s">
        <v>46</v>
      </c>
      <c r="I38" s="73" t="s">
        <v>47</v>
      </c>
      <c r="J38" s="74" t="s">
        <v>48</v>
      </c>
      <c r="K38" s="6"/>
      <c r="L38" s="6"/>
      <c r="M38" s="75" t="s">
        <v>49</v>
      </c>
      <c r="N38" s="60"/>
      <c r="O38" s="41">
        <v>1</v>
      </c>
      <c r="P38" s="6"/>
      <c r="Q38" s="6"/>
      <c r="R38" s="6"/>
      <c r="S38" s="8"/>
    </row>
    <row r="39" spans="1:19" ht="14.25" customHeight="1" thickBot="1">
      <c r="A39" s="5"/>
      <c r="B39" s="6"/>
      <c r="C39" s="6"/>
      <c r="D39" s="76">
        <v>0</v>
      </c>
      <c r="E39" s="77">
        <v>0</v>
      </c>
      <c r="F39" s="77">
        <v>2</v>
      </c>
      <c r="G39" s="78">
        <v>20</v>
      </c>
      <c r="H39" s="79">
        <v>1</v>
      </c>
      <c r="I39" s="80">
        <v>0</v>
      </c>
      <c r="J39" s="81">
        <v>0</v>
      </c>
      <c r="K39" s="6"/>
      <c r="L39" s="6"/>
      <c r="M39" s="6"/>
      <c r="N39" s="6"/>
      <c r="O39" s="6"/>
      <c r="P39" s="6"/>
      <c r="Q39" s="6"/>
      <c r="R39" s="6"/>
      <c r="S39" s="8"/>
    </row>
    <row r="40" spans="1:19" ht="14.25" customHeight="1" thickBo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</row>
    <row r="41" spans="1:19" ht="14.25" customHeight="1" thickBot="1">
      <c r="A41" s="5"/>
      <c r="B41" s="396" t="s">
        <v>50</v>
      </c>
      <c r="C41" s="397"/>
      <c r="D41" s="400" t="s">
        <v>51</v>
      </c>
      <c r="E41" s="401"/>
      <c r="F41" s="402" t="s">
        <v>52</v>
      </c>
      <c r="G41" s="403"/>
      <c r="H41" s="401" t="s">
        <v>53</v>
      </c>
      <c r="I41" s="401"/>
      <c r="J41" s="400" t="s">
        <v>54</v>
      </c>
      <c r="K41" s="404"/>
      <c r="L41" s="6"/>
      <c r="M41" s="6"/>
      <c r="N41" s="6"/>
      <c r="O41" s="6"/>
      <c r="P41" s="6"/>
      <c r="Q41" s="6"/>
      <c r="R41" s="6"/>
      <c r="S41" s="8"/>
    </row>
    <row r="42" spans="1:19" ht="14.25" customHeight="1" thickBot="1">
      <c r="A42" s="5"/>
      <c r="B42" s="398"/>
      <c r="C42" s="399"/>
      <c r="D42" s="83" t="s">
        <v>55</v>
      </c>
      <c r="E42" s="84" t="s">
        <v>56</v>
      </c>
      <c r="F42" s="85" t="s">
        <v>55</v>
      </c>
      <c r="G42" s="84" t="s">
        <v>56</v>
      </c>
      <c r="H42" s="82" t="s">
        <v>55</v>
      </c>
      <c r="I42" s="86" t="s">
        <v>56</v>
      </c>
      <c r="J42" s="83" t="s">
        <v>55</v>
      </c>
      <c r="K42" s="87" t="s">
        <v>56</v>
      </c>
      <c r="L42" s="88"/>
      <c r="M42" s="6"/>
      <c r="N42" s="6"/>
      <c r="O42" s="415" t="s">
        <v>57</v>
      </c>
      <c r="P42" s="415"/>
      <c r="Q42" s="89">
        <v>12</v>
      </c>
      <c r="R42" s="6"/>
      <c r="S42" s="8"/>
    </row>
    <row r="43" spans="1:19" ht="14.25" customHeight="1" thickBot="1">
      <c r="A43" s="5"/>
      <c r="B43" s="394" t="s">
        <v>58</v>
      </c>
      <c r="C43" s="395"/>
      <c r="D43" s="90">
        <v>1</v>
      </c>
      <c r="E43" s="34">
        <v>0</v>
      </c>
      <c r="F43" s="34">
        <v>94</v>
      </c>
      <c r="G43" s="34">
        <v>7</v>
      </c>
      <c r="H43" s="34">
        <v>117</v>
      </c>
      <c r="I43" s="91">
        <v>19</v>
      </c>
      <c r="J43" s="92">
        <v>212</v>
      </c>
      <c r="K43" s="92">
        <v>26</v>
      </c>
      <c r="L43" s="88"/>
      <c r="M43" s="6"/>
      <c r="N43" s="7"/>
      <c r="O43" s="416" t="s">
        <v>59</v>
      </c>
      <c r="P43" s="416"/>
      <c r="Q43" s="93">
        <v>2</v>
      </c>
      <c r="R43" s="7"/>
      <c r="S43" s="8"/>
    </row>
    <row r="44" spans="1:19" ht="14.25" customHeight="1" thickBot="1">
      <c r="A44" s="5"/>
      <c r="B44" s="406" t="s">
        <v>60</v>
      </c>
      <c r="C44" s="407"/>
      <c r="D44" s="94"/>
      <c r="E44" s="95"/>
      <c r="F44" s="96">
        <v>1</v>
      </c>
      <c r="G44" s="96">
        <v>0</v>
      </c>
      <c r="H44" s="96">
        <v>0</v>
      </c>
      <c r="I44" s="97">
        <v>0</v>
      </c>
      <c r="J44" s="92">
        <v>1</v>
      </c>
      <c r="K44" s="92">
        <v>0</v>
      </c>
      <c r="L44" s="88"/>
      <c r="M44" s="6"/>
      <c r="N44" s="7"/>
      <c r="O44" s="416" t="s">
        <v>61</v>
      </c>
      <c r="P44" s="416"/>
      <c r="Q44" s="93">
        <v>10</v>
      </c>
      <c r="R44" s="7"/>
      <c r="S44" s="8"/>
    </row>
    <row r="45" spans="1:19" ht="14.25" customHeight="1" thickBot="1">
      <c r="A45" s="5"/>
      <c r="B45" s="408" t="s">
        <v>11</v>
      </c>
      <c r="C45" s="409"/>
      <c r="D45" s="98">
        <v>1</v>
      </c>
      <c r="E45" s="98">
        <v>0</v>
      </c>
      <c r="F45" s="99">
        <v>95</v>
      </c>
      <c r="G45" s="99">
        <v>7</v>
      </c>
      <c r="H45" s="99">
        <v>117</v>
      </c>
      <c r="I45" s="99">
        <v>19</v>
      </c>
      <c r="J45" s="99">
        <v>213</v>
      </c>
      <c r="K45" s="99">
        <v>26</v>
      </c>
      <c r="L45" s="88"/>
      <c r="M45" s="6"/>
      <c r="N45" s="7"/>
      <c r="O45" s="7"/>
      <c r="P45" s="7"/>
      <c r="Q45" s="7"/>
      <c r="R45" s="7"/>
      <c r="S45" s="8"/>
    </row>
    <row r="46" spans="1:19" ht="14.25" customHeight="1" thickBot="1">
      <c r="A46" s="5"/>
      <c r="B46" s="394" t="s">
        <v>62</v>
      </c>
      <c r="C46" s="395"/>
      <c r="D46" s="7">
        <v>0</v>
      </c>
      <c r="E46" s="49">
        <v>0</v>
      </c>
      <c r="F46" s="49">
        <v>92</v>
      </c>
      <c r="G46" s="49">
        <v>5</v>
      </c>
      <c r="H46" s="49">
        <v>115</v>
      </c>
      <c r="I46" s="100">
        <v>10</v>
      </c>
      <c r="J46" s="92">
        <v>207</v>
      </c>
      <c r="K46" s="92">
        <v>15</v>
      </c>
      <c r="L46" s="88"/>
      <c r="M46" s="6"/>
      <c r="N46" s="7"/>
      <c r="O46" s="7"/>
      <c r="P46" s="7"/>
      <c r="Q46" s="7"/>
      <c r="R46" s="7"/>
      <c r="S46" s="8"/>
    </row>
    <row r="47" spans="1:19" ht="14.25" customHeight="1" thickBot="1">
      <c r="A47" s="5"/>
      <c r="B47" s="410" t="s">
        <v>63</v>
      </c>
      <c r="C47" s="411"/>
      <c r="D47" s="101">
        <v>0</v>
      </c>
      <c r="E47" s="102">
        <v>0</v>
      </c>
      <c r="F47" s="60">
        <v>2</v>
      </c>
      <c r="G47" s="60">
        <v>3</v>
      </c>
      <c r="H47" s="60">
        <v>6</v>
      </c>
      <c r="I47" s="61">
        <v>11</v>
      </c>
      <c r="J47" s="92">
        <v>8</v>
      </c>
      <c r="K47" s="92">
        <v>14</v>
      </c>
      <c r="L47" s="88" t="s">
        <v>64</v>
      </c>
      <c r="M47" s="6"/>
      <c r="N47" s="103"/>
      <c r="O47" s="103"/>
      <c r="P47" s="103"/>
      <c r="Q47" s="104"/>
      <c r="R47" s="104"/>
      <c r="S47" s="8"/>
    </row>
    <row r="48" spans="1:19" ht="14.25" customHeight="1" thickBo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</row>
    <row r="49" spans="1:19" ht="14.25" customHeight="1" thickBot="1">
      <c r="A49" s="5"/>
      <c r="B49" s="412" t="s">
        <v>65</v>
      </c>
      <c r="C49" s="413"/>
      <c r="D49" s="413"/>
      <c r="E49" s="413"/>
      <c r="F49" s="413"/>
      <c r="G49" s="414"/>
      <c r="H49" s="105" t="s">
        <v>43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</row>
    <row r="50" spans="1:19" ht="14.25" customHeight="1" thickBot="1">
      <c r="A50" s="5"/>
      <c r="B50" s="417" t="s">
        <v>66</v>
      </c>
      <c r="C50" s="418"/>
      <c r="D50" s="418"/>
      <c r="E50" s="418"/>
      <c r="F50" s="418"/>
      <c r="G50" s="419"/>
      <c r="H50" s="106">
        <v>8</v>
      </c>
      <c r="I50" s="6"/>
      <c r="J50" s="420" t="s">
        <v>67</v>
      </c>
      <c r="K50" s="420"/>
      <c r="L50" s="420"/>
      <c r="M50" s="420"/>
      <c r="N50" s="107" t="s">
        <v>43</v>
      </c>
      <c r="O50" s="6"/>
      <c r="P50" s="6"/>
      <c r="Q50" s="6"/>
      <c r="R50" s="6"/>
      <c r="S50" s="8"/>
    </row>
    <row r="51" spans="1:19" ht="14.25" customHeight="1" thickBot="1">
      <c r="A51" s="5"/>
      <c r="B51" s="344" t="s">
        <v>68</v>
      </c>
      <c r="C51" s="345"/>
      <c r="D51" s="345"/>
      <c r="E51" s="345"/>
      <c r="F51" s="345"/>
      <c r="G51" s="346"/>
      <c r="H51" s="106">
        <v>7</v>
      </c>
      <c r="I51" s="6"/>
      <c r="J51" s="405" t="s">
        <v>69</v>
      </c>
      <c r="K51" s="405"/>
      <c r="L51" s="405"/>
      <c r="M51" s="405"/>
      <c r="N51" s="108">
        <v>109</v>
      </c>
      <c r="O51" s="6"/>
      <c r="P51" s="6"/>
      <c r="Q51" s="6"/>
      <c r="R51" s="6"/>
      <c r="S51" s="8"/>
    </row>
    <row r="52" spans="1:19" ht="14.25" customHeight="1" thickBot="1">
      <c r="A52" s="5"/>
      <c r="B52" s="344" t="s">
        <v>70</v>
      </c>
      <c r="C52" s="345"/>
      <c r="D52" s="345"/>
      <c r="E52" s="345"/>
      <c r="F52" s="345"/>
      <c r="G52" s="346"/>
      <c r="H52" s="106">
        <v>5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</row>
    <row r="53" spans="1:19" ht="14.25" customHeight="1">
      <c r="A53" s="5"/>
      <c r="B53" s="344" t="s">
        <v>71</v>
      </c>
      <c r="C53" s="345"/>
      <c r="D53" s="345"/>
      <c r="E53" s="345"/>
      <c r="F53" s="345"/>
      <c r="G53" s="346"/>
      <c r="H53" s="38">
        <v>0</v>
      </c>
      <c r="I53" s="6"/>
      <c r="J53" s="6"/>
      <c r="K53" s="347" t="s">
        <v>72</v>
      </c>
      <c r="L53" s="347"/>
      <c r="M53" s="347"/>
      <c r="N53" s="25"/>
      <c r="O53" s="6"/>
      <c r="P53" s="6"/>
      <c r="Q53" s="6"/>
      <c r="R53" s="6"/>
      <c r="S53" s="8"/>
    </row>
    <row r="54" spans="1:19" ht="14.25" customHeight="1" thickBot="1">
      <c r="A54" s="5"/>
      <c r="B54" s="344" t="s">
        <v>73</v>
      </c>
      <c r="C54" s="345"/>
      <c r="D54" s="345"/>
      <c r="E54" s="345"/>
      <c r="F54" s="345"/>
      <c r="G54" s="346"/>
      <c r="H54" s="38"/>
      <c r="I54" s="6"/>
      <c r="J54" s="6"/>
      <c r="K54" s="348" t="s">
        <v>74</v>
      </c>
      <c r="L54" s="348"/>
      <c r="M54" s="348"/>
      <c r="N54" s="109"/>
      <c r="O54" s="6"/>
      <c r="P54" s="6"/>
      <c r="Q54" s="6"/>
      <c r="R54" s="6"/>
      <c r="S54" s="8"/>
    </row>
    <row r="55" spans="1:19" ht="14.25" customHeight="1" thickBot="1">
      <c r="A55" s="5"/>
      <c r="B55" s="349" t="s">
        <v>75</v>
      </c>
      <c r="C55" s="350"/>
      <c r="D55" s="350"/>
      <c r="E55" s="350"/>
      <c r="F55" s="350"/>
      <c r="G55" s="351"/>
      <c r="H55" s="38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8"/>
    </row>
    <row r="56" spans="1:19" ht="14.25" customHeight="1" thickBot="1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</sheetData>
  <mergeCells count="56">
    <mergeCell ref="B53:G53"/>
    <mergeCell ref="K53:M53"/>
    <mergeCell ref="B54:G54"/>
    <mergeCell ref="K54:M54"/>
    <mergeCell ref="B55:G55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15:C16"/>
    <mergeCell ref="B13:C14"/>
    <mergeCell ref="B17:B24"/>
    <mergeCell ref="C17:C18"/>
    <mergeCell ref="C19:C20"/>
    <mergeCell ref="C21:C22"/>
    <mergeCell ref="C23:C24"/>
    <mergeCell ref="B25:B28"/>
    <mergeCell ref="C25:C26"/>
    <mergeCell ref="C27:C28"/>
    <mergeCell ref="B29:C29"/>
    <mergeCell ref="B30:C30"/>
    <mergeCell ref="B31:C31"/>
    <mergeCell ref="B32:B34"/>
    <mergeCell ref="D36:E37"/>
    <mergeCell ref="F36:G37"/>
    <mergeCell ref="H36:J37"/>
    <mergeCell ref="M36:N36"/>
    <mergeCell ref="B43:C43"/>
    <mergeCell ref="B41:C42"/>
    <mergeCell ref="D41:E41"/>
    <mergeCell ref="F41:G41"/>
    <mergeCell ref="H41:I41"/>
    <mergeCell ref="J41:K41"/>
    <mergeCell ref="B51:G51"/>
    <mergeCell ref="J51:M51"/>
    <mergeCell ref="B52:G52"/>
    <mergeCell ref="B44:C44"/>
    <mergeCell ref="B45:C45"/>
    <mergeCell ref="B46:C46"/>
    <mergeCell ref="B47:C47"/>
    <mergeCell ref="B49:G49"/>
    <mergeCell ref="O42:P42"/>
    <mergeCell ref="O43:P43"/>
    <mergeCell ref="O44:P44"/>
    <mergeCell ref="B50:G50"/>
    <mergeCell ref="J50:M50"/>
  </mergeCells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6"/>
  <sheetViews>
    <sheetView showGridLines="0" topLeftCell="A4" zoomScale="85" zoomScaleNormal="85" workbookViewId="0">
      <selection activeCell="E8" sqref="E8"/>
    </sheetView>
  </sheetViews>
  <sheetFormatPr baseColWidth="10" defaultColWidth="11.140625" defaultRowHeight="14.25" customHeight="1"/>
  <sheetData>
    <row r="1" spans="1:19" ht="14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4.25" customHeight="1">
      <c r="A2" s="352" t="s">
        <v>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4"/>
    </row>
    <row r="3" spans="1:19" ht="14.25" customHeight="1">
      <c r="A3" s="355" t="s">
        <v>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7"/>
    </row>
    <row r="4" spans="1:19" ht="14.25" customHeight="1">
      <c r="A4" s="5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75" t="s">
        <v>2</v>
      </c>
      <c r="Q4" s="376"/>
      <c r="R4" s="6"/>
      <c r="S4" s="8"/>
    </row>
    <row r="5" spans="1:19" ht="14.25" customHeight="1">
      <c r="A5" s="358" t="s">
        <v>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60"/>
    </row>
    <row r="6" spans="1:19" ht="14.2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4.25" customHeight="1">
      <c r="A7" s="5"/>
      <c r="B7" s="9"/>
      <c r="C7" s="9"/>
      <c r="D7" s="10" t="s">
        <v>4</v>
      </c>
      <c r="E7" s="11" t="s">
        <v>89</v>
      </c>
      <c r="F7" s="9"/>
      <c r="G7" s="9"/>
      <c r="H7" s="9"/>
      <c r="I7" s="9"/>
      <c r="J7" s="6"/>
      <c r="K7" s="6"/>
      <c r="L7" s="6"/>
      <c r="M7" s="6"/>
      <c r="N7" s="6"/>
      <c r="O7" s="9" t="s">
        <v>5</v>
      </c>
      <c r="P7" s="12" t="s">
        <v>88</v>
      </c>
      <c r="Q7" s="13" t="s">
        <v>6</v>
      </c>
      <c r="R7" s="6"/>
      <c r="S7" s="8"/>
    </row>
    <row r="8" spans="1:19" ht="14.25" customHeight="1">
      <c r="A8" s="5"/>
      <c r="B8" s="14"/>
      <c r="C8" s="15"/>
      <c r="D8" s="16" t="s">
        <v>7</v>
      </c>
      <c r="E8" s="10" t="s">
        <v>78</v>
      </c>
      <c r="F8" s="14"/>
      <c r="G8" s="14"/>
      <c r="H8" s="14"/>
      <c r="I8" s="14"/>
      <c r="J8" s="14"/>
      <c r="K8" s="14"/>
      <c r="L8" s="14"/>
      <c r="M8" s="14"/>
      <c r="N8" s="14"/>
      <c r="O8" s="10" t="s">
        <v>8</v>
      </c>
      <c r="P8" s="17">
        <v>2023</v>
      </c>
      <c r="Q8" s="14"/>
      <c r="R8" s="14"/>
      <c r="S8" s="18"/>
    </row>
    <row r="9" spans="1:19" ht="14.25" customHeight="1" thickBot="1">
      <c r="A9" s="5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</row>
    <row r="10" spans="1:19" ht="14.25" customHeight="1">
      <c r="A10" s="5"/>
      <c r="B10" s="361" t="s">
        <v>9</v>
      </c>
      <c r="C10" s="362"/>
      <c r="D10" s="362" t="s">
        <v>10</v>
      </c>
      <c r="E10" s="362" t="s">
        <v>11</v>
      </c>
      <c r="F10" s="362"/>
      <c r="G10" s="362" t="s">
        <v>12</v>
      </c>
      <c r="H10" s="362"/>
      <c r="I10" s="362" t="s">
        <v>13</v>
      </c>
      <c r="J10" s="362"/>
      <c r="K10" s="362" t="s">
        <v>14</v>
      </c>
      <c r="L10" s="362"/>
      <c r="M10" s="362" t="s">
        <v>15</v>
      </c>
      <c r="N10" s="367"/>
      <c r="O10" s="369" t="s">
        <v>16</v>
      </c>
      <c r="P10" s="372" t="s">
        <v>17</v>
      </c>
      <c r="Q10" s="372" t="s">
        <v>18</v>
      </c>
      <c r="R10" s="6"/>
      <c r="S10" s="8"/>
    </row>
    <row r="11" spans="1:19" ht="14.25" customHeight="1">
      <c r="A11" s="5"/>
      <c r="B11" s="363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8"/>
      <c r="O11" s="370"/>
      <c r="P11" s="373"/>
      <c r="Q11" s="373"/>
      <c r="R11" s="6"/>
      <c r="S11" s="8"/>
    </row>
    <row r="12" spans="1:19" ht="14.25" customHeight="1" thickBot="1">
      <c r="A12" s="5"/>
      <c r="B12" s="365"/>
      <c r="C12" s="366"/>
      <c r="D12" s="366"/>
      <c r="E12" s="20" t="s">
        <v>19</v>
      </c>
      <c r="F12" s="19" t="s">
        <v>20</v>
      </c>
      <c r="G12" s="20" t="s">
        <v>19</v>
      </c>
      <c r="H12" s="19" t="s">
        <v>20</v>
      </c>
      <c r="I12" s="20" t="s">
        <v>19</v>
      </c>
      <c r="J12" s="19" t="s">
        <v>20</v>
      </c>
      <c r="K12" s="20" t="s">
        <v>19</v>
      </c>
      <c r="L12" s="19" t="s">
        <v>20</v>
      </c>
      <c r="M12" s="20" t="s">
        <v>19</v>
      </c>
      <c r="N12" s="21" t="s">
        <v>20</v>
      </c>
      <c r="O12" s="371"/>
      <c r="P12" s="374"/>
      <c r="Q12" s="374"/>
      <c r="R12" s="6"/>
      <c r="S12" s="8"/>
    </row>
    <row r="13" spans="1:19" ht="14.25" customHeight="1" thickBot="1">
      <c r="A13" s="5"/>
      <c r="B13" s="381" t="s">
        <v>11</v>
      </c>
      <c r="C13" s="382"/>
      <c r="D13" s="22" t="s">
        <v>21</v>
      </c>
      <c r="E13" s="23">
        <v>59</v>
      </c>
      <c r="F13" s="23">
        <v>275</v>
      </c>
      <c r="G13" s="24">
        <v>0</v>
      </c>
      <c r="H13" s="24">
        <v>1</v>
      </c>
      <c r="I13" s="24">
        <v>33</v>
      </c>
      <c r="J13" s="24">
        <v>111</v>
      </c>
      <c r="K13" s="24">
        <v>26</v>
      </c>
      <c r="L13" s="24">
        <v>163</v>
      </c>
      <c r="M13" s="24">
        <v>0</v>
      </c>
      <c r="N13" s="24">
        <v>0</v>
      </c>
      <c r="O13" s="25">
        <v>2</v>
      </c>
      <c r="P13" s="26">
        <v>0</v>
      </c>
      <c r="Q13" s="27">
        <v>77.476923076923072</v>
      </c>
      <c r="R13" s="6"/>
      <c r="S13" s="8"/>
    </row>
    <row r="14" spans="1:19" ht="14.25" customHeight="1" thickBot="1">
      <c r="A14" s="5"/>
      <c r="B14" s="383"/>
      <c r="C14" s="384"/>
      <c r="D14" s="28" t="s">
        <v>22</v>
      </c>
      <c r="E14" s="23">
        <v>158</v>
      </c>
      <c r="F14" s="23">
        <v>3587</v>
      </c>
      <c r="G14" s="29">
        <v>0</v>
      </c>
      <c r="H14" s="29">
        <v>1</v>
      </c>
      <c r="I14" s="29">
        <v>91</v>
      </c>
      <c r="J14" s="29">
        <v>931</v>
      </c>
      <c r="K14" s="29">
        <v>56</v>
      </c>
      <c r="L14" s="29">
        <v>2655</v>
      </c>
      <c r="M14" s="29">
        <v>0</v>
      </c>
      <c r="N14" s="29">
        <v>0</v>
      </c>
      <c r="O14" s="30"/>
      <c r="P14" s="31"/>
      <c r="Q14" s="32"/>
      <c r="R14" s="6"/>
      <c r="S14" s="8"/>
    </row>
    <row r="15" spans="1:19" ht="14.25" customHeight="1" thickBot="1">
      <c r="A15" s="5"/>
      <c r="B15" s="377" t="s">
        <v>23</v>
      </c>
      <c r="C15" s="378"/>
      <c r="D15" s="22" t="s">
        <v>21</v>
      </c>
      <c r="E15" s="33">
        <v>6</v>
      </c>
      <c r="F15" s="33">
        <v>9</v>
      </c>
      <c r="G15" s="34">
        <v>0</v>
      </c>
      <c r="H15" s="34">
        <v>0</v>
      </c>
      <c r="I15" s="34">
        <v>3</v>
      </c>
      <c r="J15" s="34">
        <v>5</v>
      </c>
      <c r="K15" s="34">
        <v>3</v>
      </c>
      <c r="L15" s="34">
        <v>4</v>
      </c>
      <c r="M15" s="35">
        <v>0</v>
      </c>
      <c r="N15" s="36">
        <v>0</v>
      </c>
      <c r="O15" s="37">
        <v>1</v>
      </c>
      <c r="P15" s="38">
        <v>0</v>
      </c>
      <c r="Q15" s="31"/>
      <c r="R15" s="6"/>
      <c r="S15" s="8"/>
    </row>
    <row r="16" spans="1:19" ht="14.25" customHeight="1" thickBot="1">
      <c r="A16" s="39"/>
      <c r="B16" s="379"/>
      <c r="C16" s="380"/>
      <c r="D16" s="40" t="s">
        <v>22</v>
      </c>
      <c r="E16" s="33">
        <v>6</v>
      </c>
      <c r="F16" s="33">
        <v>1</v>
      </c>
      <c r="G16" s="41">
        <v>0</v>
      </c>
      <c r="H16" s="41">
        <v>0</v>
      </c>
      <c r="I16" s="41">
        <v>3</v>
      </c>
      <c r="J16" s="41">
        <v>1</v>
      </c>
      <c r="K16" s="41">
        <v>3</v>
      </c>
      <c r="L16" s="41">
        <v>0</v>
      </c>
      <c r="M16" s="35"/>
      <c r="N16" s="42"/>
      <c r="O16" s="43">
        <v>0</v>
      </c>
      <c r="P16" s="44"/>
      <c r="Q16" s="45">
        <v>6</v>
      </c>
      <c r="R16" s="6"/>
      <c r="S16" s="8"/>
    </row>
    <row r="17" spans="1:19" ht="14.25" customHeight="1" thickBot="1">
      <c r="A17" s="5"/>
      <c r="B17" s="385" t="s">
        <v>24</v>
      </c>
      <c r="C17" s="386" t="s">
        <v>25</v>
      </c>
      <c r="D17" s="40" t="s">
        <v>21</v>
      </c>
      <c r="E17" s="33">
        <v>4</v>
      </c>
      <c r="F17" s="33">
        <v>35</v>
      </c>
      <c r="G17" s="41">
        <v>0</v>
      </c>
      <c r="H17" s="41">
        <v>0</v>
      </c>
      <c r="I17" s="41">
        <v>4</v>
      </c>
      <c r="J17" s="41">
        <v>14</v>
      </c>
      <c r="K17" s="41">
        <v>0</v>
      </c>
      <c r="L17" s="41">
        <v>21</v>
      </c>
      <c r="M17" s="35">
        <v>0</v>
      </c>
      <c r="N17" s="42">
        <v>0</v>
      </c>
      <c r="O17" s="37">
        <v>1</v>
      </c>
      <c r="P17" s="38">
        <v>0</v>
      </c>
      <c r="Q17" s="31"/>
      <c r="R17" s="6"/>
      <c r="S17" s="8"/>
    </row>
    <row r="18" spans="1:19" ht="14.25" customHeight="1" thickBot="1">
      <c r="A18" s="39"/>
      <c r="B18" s="385"/>
      <c r="C18" s="386"/>
      <c r="D18" s="40" t="s">
        <v>22</v>
      </c>
      <c r="E18" s="33">
        <v>4</v>
      </c>
      <c r="F18" s="33">
        <v>140</v>
      </c>
      <c r="G18" s="41">
        <v>0</v>
      </c>
      <c r="H18" s="41">
        <v>0</v>
      </c>
      <c r="I18" s="41">
        <v>4</v>
      </c>
      <c r="J18" s="41">
        <v>56</v>
      </c>
      <c r="K18" s="41">
        <v>0</v>
      </c>
      <c r="L18" s="41">
        <v>84</v>
      </c>
      <c r="M18" s="35">
        <v>0</v>
      </c>
      <c r="N18" s="42">
        <v>0</v>
      </c>
      <c r="O18" s="43"/>
      <c r="P18" s="44"/>
      <c r="Q18" s="45">
        <v>11.076923076923077</v>
      </c>
      <c r="R18" s="6"/>
      <c r="S18" s="8"/>
    </row>
    <row r="19" spans="1:19" ht="14.25" customHeight="1" thickBot="1">
      <c r="A19" s="5"/>
      <c r="B19" s="385"/>
      <c r="C19" s="380" t="s">
        <v>26</v>
      </c>
      <c r="D19" s="40" t="s">
        <v>21</v>
      </c>
      <c r="E19" s="33">
        <v>13</v>
      </c>
      <c r="F19" s="33">
        <v>76</v>
      </c>
      <c r="G19" s="41">
        <v>0</v>
      </c>
      <c r="H19" s="41">
        <v>0</v>
      </c>
      <c r="I19" s="41">
        <v>6</v>
      </c>
      <c r="J19" s="41">
        <v>46</v>
      </c>
      <c r="K19" s="41">
        <v>7</v>
      </c>
      <c r="L19" s="41">
        <v>30</v>
      </c>
      <c r="M19" s="35">
        <v>0</v>
      </c>
      <c r="N19" s="42">
        <v>0</v>
      </c>
      <c r="O19" s="37">
        <v>0</v>
      </c>
      <c r="P19" s="38">
        <v>0</v>
      </c>
      <c r="Q19" s="31"/>
      <c r="R19" s="6"/>
      <c r="S19" s="8"/>
    </row>
    <row r="20" spans="1:19" ht="14.25" customHeight="1" thickBot="1">
      <c r="A20" s="39"/>
      <c r="B20" s="385"/>
      <c r="C20" s="380"/>
      <c r="D20" s="40" t="s">
        <v>22</v>
      </c>
      <c r="E20" s="33">
        <v>13</v>
      </c>
      <c r="F20" s="33">
        <v>76</v>
      </c>
      <c r="G20" s="41">
        <v>0</v>
      </c>
      <c r="H20" s="41">
        <v>0</v>
      </c>
      <c r="I20" s="41">
        <v>6</v>
      </c>
      <c r="J20" s="41">
        <v>46</v>
      </c>
      <c r="K20" s="41">
        <v>7</v>
      </c>
      <c r="L20" s="41">
        <v>30</v>
      </c>
      <c r="M20" s="35">
        <v>0</v>
      </c>
      <c r="N20" s="42">
        <v>0</v>
      </c>
      <c r="O20" s="43"/>
      <c r="P20" s="44"/>
      <c r="Q20" s="45">
        <v>7.416666666666667</v>
      </c>
      <c r="R20" s="6"/>
      <c r="S20" s="8"/>
    </row>
    <row r="21" spans="1:19" ht="14.25" customHeight="1" thickBot="1">
      <c r="A21" s="5"/>
      <c r="B21" s="385"/>
      <c r="C21" s="380" t="s">
        <v>27</v>
      </c>
      <c r="D21" s="40" t="s">
        <v>21</v>
      </c>
      <c r="E21" s="33">
        <v>9</v>
      </c>
      <c r="F21" s="33">
        <v>40</v>
      </c>
      <c r="G21" s="41">
        <v>0</v>
      </c>
      <c r="H21" s="41">
        <v>1</v>
      </c>
      <c r="I21" s="41">
        <v>7</v>
      </c>
      <c r="J21" s="41">
        <v>18</v>
      </c>
      <c r="K21" s="41">
        <v>2</v>
      </c>
      <c r="L21" s="41">
        <v>21</v>
      </c>
      <c r="M21" s="35">
        <v>0</v>
      </c>
      <c r="N21" s="42">
        <v>0</v>
      </c>
      <c r="O21" s="37">
        <v>0</v>
      </c>
      <c r="P21" s="38">
        <v>0</v>
      </c>
      <c r="Q21" s="31"/>
      <c r="R21" s="6"/>
      <c r="S21" s="8"/>
    </row>
    <row r="22" spans="1:19" ht="14.25" customHeight="1" thickBot="1">
      <c r="A22" s="39"/>
      <c r="B22" s="385"/>
      <c r="C22" s="380"/>
      <c r="D22" s="40" t="s">
        <v>22</v>
      </c>
      <c r="E22" s="33">
        <v>9</v>
      </c>
      <c r="F22" s="33">
        <v>40</v>
      </c>
      <c r="G22" s="41">
        <v>0</v>
      </c>
      <c r="H22" s="41">
        <v>1</v>
      </c>
      <c r="I22" s="41">
        <v>7</v>
      </c>
      <c r="J22" s="41">
        <v>18</v>
      </c>
      <c r="K22" s="41">
        <v>2</v>
      </c>
      <c r="L22" s="41">
        <v>21</v>
      </c>
      <c r="M22" s="35"/>
      <c r="N22" s="42"/>
      <c r="O22" s="43"/>
      <c r="P22" s="44"/>
      <c r="Q22" s="45">
        <v>12.25</v>
      </c>
      <c r="R22" s="6"/>
      <c r="S22" s="8"/>
    </row>
    <row r="23" spans="1:19" ht="14.25" customHeight="1" thickBot="1">
      <c r="A23" s="5"/>
      <c r="B23" s="385"/>
      <c r="C23" s="380" t="s">
        <v>28</v>
      </c>
      <c r="D23" s="40" t="s">
        <v>21</v>
      </c>
      <c r="E23" s="33">
        <v>5</v>
      </c>
      <c r="F23" s="33">
        <v>3</v>
      </c>
      <c r="G23" s="41">
        <v>0</v>
      </c>
      <c r="H23" s="41">
        <v>0</v>
      </c>
      <c r="I23" s="41">
        <v>1</v>
      </c>
      <c r="J23" s="41">
        <v>1</v>
      </c>
      <c r="K23" s="41">
        <v>4</v>
      </c>
      <c r="L23" s="41">
        <v>2</v>
      </c>
      <c r="M23" s="35"/>
      <c r="N23" s="42"/>
      <c r="O23" s="37">
        <v>0</v>
      </c>
      <c r="P23" s="38">
        <v>0</v>
      </c>
      <c r="Q23" s="31"/>
      <c r="R23" s="6"/>
      <c r="S23" s="8"/>
    </row>
    <row r="24" spans="1:19" ht="14.25" customHeight="1" thickBot="1">
      <c r="A24" s="39"/>
      <c r="B24" s="385"/>
      <c r="C24" s="380"/>
      <c r="D24" s="40" t="s">
        <v>22</v>
      </c>
      <c r="E24" s="33">
        <v>5</v>
      </c>
      <c r="F24" s="33">
        <v>0</v>
      </c>
      <c r="G24" s="41">
        <v>0</v>
      </c>
      <c r="H24" s="41">
        <v>0</v>
      </c>
      <c r="I24" s="41">
        <v>1</v>
      </c>
      <c r="J24" s="41">
        <v>0</v>
      </c>
      <c r="K24" s="41">
        <v>4</v>
      </c>
      <c r="L24" s="41">
        <v>0</v>
      </c>
      <c r="M24" s="46"/>
      <c r="N24" s="47"/>
      <c r="O24" s="30"/>
      <c r="P24" s="31"/>
      <c r="Q24" s="45">
        <v>5</v>
      </c>
      <c r="R24" s="6"/>
      <c r="S24" s="8"/>
    </row>
    <row r="25" spans="1:19" ht="14.25" customHeight="1" thickBot="1">
      <c r="A25" s="5"/>
      <c r="B25" s="385" t="s">
        <v>29</v>
      </c>
      <c r="C25" s="380" t="s">
        <v>30</v>
      </c>
      <c r="D25" s="40" t="s">
        <v>21</v>
      </c>
      <c r="E25" s="33">
        <v>11</v>
      </c>
      <c r="F25" s="33">
        <v>111</v>
      </c>
      <c r="G25" s="41">
        <v>0</v>
      </c>
      <c r="H25" s="41">
        <v>0</v>
      </c>
      <c r="I25" s="41">
        <v>7</v>
      </c>
      <c r="J25" s="41">
        <v>27</v>
      </c>
      <c r="K25" s="41">
        <v>4</v>
      </c>
      <c r="L25" s="48">
        <v>84</v>
      </c>
      <c r="M25" s="49">
        <v>0</v>
      </c>
      <c r="N25" s="50">
        <v>0</v>
      </c>
      <c r="O25" s="37">
        <v>0</v>
      </c>
      <c r="P25" s="38">
        <v>0</v>
      </c>
      <c r="Q25" s="31"/>
      <c r="R25" s="6"/>
      <c r="S25" s="8"/>
    </row>
    <row r="26" spans="1:19" ht="14.25" customHeight="1" thickBot="1">
      <c r="A26" s="39"/>
      <c r="B26" s="385"/>
      <c r="C26" s="380"/>
      <c r="D26" s="40" t="s">
        <v>22</v>
      </c>
      <c r="E26" s="33">
        <v>110</v>
      </c>
      <c r="F26" s="33">
        <v>3330</v>
      </c>
      <c r="G26" s="41">
        <v>0</v>
      </c>
      <c r="H26" s="41">
        <v>0</v>
      </c>
      <c r="I26" s="41">
        <v>70</v>
      </c>
      <c r="J26" s="41">
        <v>810</v>
      </c>
      <c r="K26" s="41">
        <v>40</v>
      </c>
      <c r="L26" s="48">
        <v>2520</v>
      </c>
      <c r="M26" s="41">
        <v>0</v>
      </c>
      <c r="N26" s="51">
        <v>0</v>
      </c>
      <c r="O26" s="30"/>
      <c r="P26" s="31"/>
      <c r="Q26" s="45">
        <v>34.4</v>
      </c>
      <c r="R26" s="14"/>
      <c r="S26" s="8"/>
    </row>
    <row r="27" spans="1:19" ht="14.25" customHeight="1" thickBot="1">
      <c r="A27" s="5"/>
      <c r="B27" s="385"/>
      <c r="C27" s="380" t="s">
        <v>31</v>
      </c>
      <c r="D27" s="40" t="s">
        <v>21</v>
      </c>
      <c r="E27" s="33">
        <v>0</v>
      </c>
      <c r="F27" s="33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8">
        <v>0</v>
      </c>
      <c r="M27" s="48">
        <v>0</v>
      </c>
      <c r="N27" s="48">
        <v>0</v>
      </c>
      <c r="O27" s="37">
        <v>0</v>
      </c>
      <c r="P27" s="38">
        <v>0</v>
      </c>
      <c r="Q27" s="31"/>
      <c r="R27" s="6"/>
      <c r="S27" s="8"/>
    </row>
    <row r="28" spans="1:19" ht="14.25" customHeight="1" thickBot="1">
      <c r="A28" s="39"/>
      <c r="B28" s="385"/>
      <c r="C28" s="380"/>
      <c r="D28" s="40" t="s">
        <v>22</v>
      </c>
      <c r="E28" s="33">
        <v>0</v>
      </c>
      <c r="F28" s="33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8">
        <v>0</v>
      </c>
      <c r="M28" s="48">
        <v>0</v>
      </c>
      <c r="N28" s="48">
        <v>0</v>
      </c>
      <c r="O28" s="52"/>
      <c r="P28" s="31"/>
      <c r="Q28" s="45">
        <v>0</v>
      </c>
      <c r="R28" s="6"/>
      <c r="S28" s="8"/>
    </row>
    <row r="29" spans="1:19" ht="14.25" customHeight="1" thickBot="1">
      <c r="A29" s="5"/>
      <c r="B29" s="379" t="s">
        <v>32</v>
      </c>
      <c r="C29" s="380"/>
      <c r="D29" s="40" t="s">
        <v>21</v>
      </c>
      <c r="E29" s="33">
        <v>0</v>
      </c>
      <c r="F29" s="33">
        <v>1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1</v>
      </c>
      <c r="M29" s="53"/>
      <c r="N29" s="54"/>
      <c r="O29" s="37">
        <v>0</v>
      </c>
      <c r="P29" s="38">
        <v>0</v>
      </c>
      <c r="Q29" s="45"/>
      <c r="R29" s="55"/>
      <c r="S29" s="8"/>
    </row>
    <row r="30" spans="1:19" ht="14.25" customHeight="1" thickBot="1">
      <c r="A30" s="5"/>
      <c r="B30" s="379" t="s">
        <v>33</v>
      </c>
      <c r="C30" s="380"/>
      <c r="D30" s="40" t="s">
        <v>21</v>
      </c>
      <c r="E30" s="33">
        <v>0</v>
      </c>
      <c r="F30" s="33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56"/>
      <c r="N30" s="42"/>
      <c r="O30" s="37">
        <v>0</v>
      </c>
      <c r="P30" s="38">
        <v>0</v>
      </c>
      <c r="Q30" s="45"/>
      <c r="R30" s="6"/>
      <c r="S30" s="8"/>
    </row>
    <row r="31" spans="1:19" ht="14.25" customHeight="1" thickBot="1">
      <c r="A31" s="5"/>
      <c r="B31" s="379" t="s">
        <v>34</v>
      </c>
      <c r="C31" s="380"/>
      <c r="D31" s="40" t="s">
        <v>21</v>
      </c>
      <c r="E31" s="33">
        <v>3</v>
      </c>
      <c r="F31" s="33">
        <v>0</v>
      </c>
      <c r="G31" s="41">
        <v>0</v>
      </c>
      <c r="H31" s="41">
        <v>0</v>
      </c>
      <c r="I31" s="41">
        <v>2</v>
      </c>
      <c r="J31" s="41">
        <v>0</v>
      </c>
      <c r="K31" s="41">
        <v>1</v>
      </c>
      <c r="L31" s="48">
        <v>0</v>
      </c>
      <c r="M31" s="56"/>
      <c r="N31" s="42"/>
      <c r="O31" s="37">
        <v>0</v>
      </c>
      <c r="P31" s="38">
        <v>0</v>
      </c>
      <c r="Q31" s="45">
        <v>0</v>
      </c>
      <c r="R31" s="6"/>
      <c r="S31" s="8"/>
    </row>
    <row r="32" spans="1:19" ht="14.25" customHeight="1" thickBot="1">
      <c r="A32" s="5"/>
      <c r="B32" s="379" t="s">
        <v>35</v>
      </c>
      <c r="C32" s="57" t="s">
        <v>36</v>
      </c>
      <c r="D32" s="40" t="s">
        <v>21</v>
      </c>
      <c r="E32" s="33">
        <v>0</v>
      </c>
      <c r="F32" s="33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8">
        <v>0</v>
      </c>
      <c r="M32" s="56"/>
      <c r="N32" s="42"/>
      <c r="O32" s="37">
        <v>0</v>
      </c>
      <c r="P32" s="38">
        <v>0</v>
      </c>
      <c r="Q32" s="45">
        <v>1.3333333333333333</v>
      </c>
      <c r="R32" s="58"/>
      <c r="S32" s="8"/>
    </row>
    <row r="33" spans="1:19" ht="14.25" customHeight="1" thickBot="1">
      <c r="A33" s="5"/>
      <c r="B33" s="379"/>
      <c r="C33" s="57" t="s">
        <v>37</v>
      </c>
      <c r="D33" s="40" t="s">
        <v>21</v>
      </c>
      <c r="E33" s="33">
        <v>8</v>
      </c>
      <c r="F33" s="33">
        <v>0</v>
      </c>
      <c r="G33" s="41">
        <v>0</v>
      </c>
      <c r="H33" s="41">
        <v>0</v>
      </c>
      <c r="I33" s="41">
        <v>3</v>
      </c>
      <c r="J33" s="41">
        <v>0</v>
      </c>
      <c r="K33" s="41">
        <v>5</v>
      </c>
      <c r="L33" s="48">
        <v>0</v>
      </c>
      <c r="M33" s="56"/>
      <c r="N33" s="42"/>
      <c r="O33" s="37">
        <v>0</v>
      </c>
      <c r="P33" s="38">
        <v>0</v>
      </c>
      <c r="Q33" s="45"/>
      <c r="R33" s="6"/>
      <c r="S33" s="8"/>
    </row>
    <row r="34" spans="1:19" ht="14.25" customHeight="1" thickBot="1">
      <c r="A34" s="5"/>
      <c r="B34" s="387"/>
      <c r="C34" s="59" t="s">
        <v>38</v>
      </c>
      <c r="D34" s="28" t="s">
        <v>21</v>
      </c>
      <c r="E34" s="33">
        <v>0</v>
      </c>
      <c r="F34" s="33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1">
        <v>0</v>
      </c>
      <c r="M34" s="62"/>
      <c r="N34" s="63"/>
      <c r="O34" s="37">
        <v>0</v>
      </c>
      <c r="P34" s="64">
        <v>0</v>
      </c>
      <c r="Q34" s="45"/>
      <c r="R34" s="6"/>
      <c r="S34" s="8"/>
    </row>
    <row r="35" spans="1:19" ht="14.25" customHeight="1" thickBot="1">
      <c r="A35" s="5"/>
      <c r="B35" s="65"/>
      <c r="C35" s="65"/>
      <c r="D35" s="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7"/>
      <c r="P35" s="58"/>
      <c r="Q35" s="58"/>
      <c r="R35" s="58"/>
      <c r="S35" s="8"/>
    </row>
    <row r="36" spans="1:19" ht="14.25" customHeight="1">
      <c r="A36" s="5"/>
      <c r="B36" s="6"/>
      <c r="C36" s="6"/>
      <c r="D36" s="388" t="s">
        <v>39</v>
      </c>
      <c r="E36" s="389"/>
      <c r="F36" s="388" t="s">
        <v>40</v>
      </c>
      <c r="G36" s="372"/>
      <c r="H36" s="389" t="s">
        <v>41</v>
      </c>
      <c r="I36" s="389"/>
      <c r="J36" s="372"/>
      <c r="K36" s="6"/>
      <c r="L36" s="6"/>
      <c r="M36" s="392" t="s">
        <v>42</v>
      </c>
      <c r="N36" s="393"/>
      <c r="O36" s="66" t="s">
        <v>43</v>
      </c>
      <c r="P36" s="6"/>
      <c r="Q36" s="6"/>
      <c r="R36" s="6"/>
      <c r="S36" s="8"/>
    </row>
    <row r="37" spans="1:19" ht="14.25" customHeight="1" thickBot="1">
      <c r="A37" s="5"/>
      <c r="B37" s="6"/>
      <c r="C37" s="6"/>
      <c r="D37" s="390"/>
      <c r="E37" s="391"/>
      <c r="F37" s="390"/>
      <c r="G37" s="374"/>
      <c r="H37" s="391"/>
      <c r="I37" s="391"/>
      <c r="J37" s="374"/>
      <c r="K37" s="6"/>
      <c r="L37" s="6"/>
      <c r="M37" s="67" t="s">
        <v>44</v>
      </c>
      <c r="N37" s="40"/>
      <c r="O37" s="41">
        <v>0</v>
      </c>
      <c r="P37" s="6"/>
      <c r="Q37" s="6"/>
      <c r="R37" s="6"/>
      <c r="S37" s="8"/>
    </row>
    <row r="38" spans="1:19" ht="14.25" customHeight="1" thickBot="1">
      <c r="A38" s="5"/>
      <c r="B38" s="6"/>
      <c r="C38" s="6"/>
      <c r="D38" s="68" t="s">
        <v>21</v>
      </c>
      <c r="E38" s="69" t="s">
        <v>22</v>
      </c>
      <c r="F38" s="70" t="s">
        <v>43</v>
      </c>
      <c r="G38" s="71" t="s">
        <v>45</v>
      </c>
      <c r="H38" s="72" t="s">
        <v>46</v>
      </c>
      <c r="I38" s="73" t="s">
        <v>47</v>
      </c>
      <c r="J38" s="74" t="s">
        <v>48</v>
      </c>
      <c r="K38" s="6"/>
      <c r="L38" s="6"/>
      <c r="M38" s="75" t="s">
        <v>49</v>
      </c>
      <c r="N38" s="60"/>
      <c r="O38" s="41">
        <v>0</v>
      </c>
      <c r="P38" s="6"/>
      <c r="Q38" s="6"/>
      <c r="R38" s="6"/>
      <c r="S38" s="8"/>
    </row>
    <row r="39" spans="1:19" ht="14.25" customHeight="1" thickBot="1">
      <c r="A39" s="5"/>
      <c r="B39" s="6"/>
      <c r="C39" s="6"/>
      <c r="D39" s="76">
        <v>0</v>
      </c>
      <c r="E39" s="77">
        <v>0</v>
      </c>
      <c r="F39" s="77">
        <v>1</v>
      </c>
      <c r="G39" s="78">
        <v>15</v>
      </c>
      <c r="H39" s="79">
        <v>4</v>
      </c>
      <c r="I39" s="80">
        <v>1</v>
      </c>
      <c r="J39" s="81">
        <v>0</v>
      </c>
      <c r="K39" s="6"/>
      <c r="L39" s="6"/>
      <c r="M39" s="6"/>
      <c r="N39" s="6"/>
      <c r="O39" s="6"/>
      <c r="P39" s="6"/>
      <c r="Q39" s="6"/>
      <c r="R39" s="6"/>
      <c r="S39" s="8"/>
    </row>
    <row r="40" spans="1:19" ht="14.25" customHeight="1" thickBo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</row>
    <row r="41" spans="1:19" ht="14.25" customHeight="1" thickBot="1">
      <c r="A41" s="5"/>
      <c r="B41" s="396" t="s">
        <v>50</v>
      </c>
      <c r="C41" s="397"/>
      <c r="D41" s="400" t="s">
        <v>51</v>
      </c>
      <c r="E41" s="401"/>
      <c r="F41" s="402" t="s">
        <v>52</v>
      </c>
      <c r="G41" s="403"/>
      <c r="H41" s="401" t="s">
        <v>53</v>
      </c>
      <c r="I41" s="401"/>
      <c r="J41" s="400" t="s">
        <v>54</v>
      </c>
      <c r="K41" s="404"/>
      <c r="L41" s="6"/>
      <c r="M41" s="6"/>
      <c r="N41" s="6"/>
      <c r="O41" s="6"/>
      <c r="P41" s="6"/>
      <c r="Q41" s="6"/>
      <c r="R41" s="6"/>
      <c r="S41" s="8"/>
    </row>
    <row r="42" spans="1:19" ht="14.25" customHeight="1" thickBot="1">
      <c r="A42" s="5"/>
      <c r="B42" s="398"/>
      <c r="C42" s="399"/>
      <c r="D42" s="83" t="s">
        <v>55</v>
      </c>
      <c r="E42" s="84" t="s">
        <v>56</v>
      </c>
      <c r="F42" s="85" t="s">
        <v>55</v>
      </c>
      <c r="G42" s="84" t="s">
        <v>56</v>
      </c>
      <c r="H42" s="82" t="s">
        <v>55</v>
      </c>
      <c r="I42" s="86" t="s">
        <v>56</v>
      </c>
      <c r="J42" s="83" t="s">
        <v>55</v>
      </c>
      <c r="K42" s="87" t="s">
        <v>56</v>
      </c>
      <c r="L42" s="88"/>
      <c r="M42" s="6"/>
      <c r="N42" s="6"/>
      <c r="O42" s="415" t="s">
        <v>57</v>
      </c>
      <c r="P42" s="415"/>
      <c r="Q42" s="89">
        <v>5</v>
      </c>
      <c r="R42" s="6"/>
      <c r="S42" s="8"/>
    </row>
    <row r="43" spans="1:19" ht="14.25" customHeight="1" thickBot="1">
      <c r="A43" s="5"/>
      <c r="B43" s="394" t="s">
        <v>58</v>
      </c>
      <c r="C43" s="395"/>
      <c r="D43" s="90">
        <v>1</v>
      </c>
      <c r="E43" s="34">
        <v>0</v>
      </c>
      <c r="F43" s="34">
        <v>75</v>
      </c>
      <c r="G43" s="34">
        <v>4</v>
      </c>
      <c r="H43" s="34">
        <v>96</v>
      </c>
      <c r="I43" s="91">
        <v>19</v>
      </c>
      <c r="J43" s="92">
        <v>172</v>
      </c>
      <c r="K43" s="92">
        <v>23</v>
      </c>
      <c r="L43" s="88"/>
      <c r="M43" s="6"/>
      <c r="N43" s="7"/>
      <c r="O43" s="416" t="s">
        <v>59</v>
      </c>
      <c r="P43" s="416"/>
      <c r="Q43" s="93">
        <v>0</v>
      </c>
      <c r="R43" s="7"/>
      <c r="S43" s="8"/>
    </row>
    <row r="44" spans="1:19" ht="14.25" customHeight="1" thickBot="1">
      <c r="A44" s="5"/>
      <c r="B44" s="406" t="s">
        <v>60</v>
      </c>
      <c r="C44" s="407"/>
      <c r="D44" s="94"/>
      <c r="E44" s="95"/>
      <c r="F44" s="96">
        <v>0</v>
      </c>
      <c r="G44" s="96">
        <v>0</v>
      </c>
      <c r="H44" s="96">
        <v>0</v>
      </c>
      <c r="I44" s="97">
        <v>0</v>
      </c>
      <c r="J44" s="92">
        <v>0</v>
      </c>
      <c r="K44" s="92">
        <v>0</v>
      </c>
      <c r="L44" s="88"/>
      <c r="M44" s="6"/>
      <c r="N44" s="7"/>
      <c r="O44" s="416" t="s">
        <v>61</v>
      </c>
      <c r="P44" s="416"/>
      <c r="Q44" s="93">
        <v>5</v>
      </c>
      <c r="R44" s="7"/>
      <c r="S44" s="8"/>
    </row>
    <row r="45" spans="1:19" ht="14.25" customHeight="1" thickBot="1">
      <c r="A45" s="5"/>
      <c r="B45" s="408" t="s">
        <v>11</v>
      </c>
      <c r="C45" s="409"/>
      <c r="D45" s="98">
        <v>1</v>
      </c>
      <c r="E45" s="98">
        <v>0</v>
      </c>
      <c r="F45" s="99">
        <v>75</v>
      </c>
      <c r="G45" s="99">
        <v>4</v>
      </c>
      <c r="H45" s="99">
        <v>96</v>
      </c>
      <c r="I45" s="99">
        <v>19</v>
      </c>
      <c r="J45" s="99">
        <v>172</v>
      </c>
      <c r="K45" s="99">
        <v>23</v>
      </c>
      <c r="L45" s="88"/>
      <c r="M45" s="6"/>
      <c r="N45" s="7"/>
      <c r="O45" s="7"/>
      <c r="P45" s="7"/>
      <c r="Q45" s="7"/>
      <c r="R45" s="7"/>
      <c r="S45" s="8"/>
    </row>
    <row r="46" spans="1:19" ht="14.25" customHeight="1" thickBot="1">
      <c r="A46" s="5"/>
      <c r="B46" s="394" t="s">
        <v>62</v>
      </c>
      <c r="C46" s="395"/>
      <c r="D46" s="7">
        <v>1</v>
      </c>
      <c r="E46" s="49">
        <v>0</v>
      </c>
      <c r="F46" s="49">
        <v>69</v>
      </c>
      <c r="G46" s="49">
        <v>3</v>
      </c>
      <c r="H46" s="49">
        <v>91</v>
      </c>
      <c r="I46" s="100">
        <v>4</v>
      </c>
      <c r="J46" s="92">
        <v>161</v>
      </c>
      <c r="K46" s="92">
        <v>7</v>
      </c>
      <c r="L46" s="88"/>
      <c r="M46" s="6"/>
      <c r="N46" s="7"/>
      <c r="O46" s="7"/>
      <c r="P46" s="7"/>
      <c r="Q46" s="7"/>
      <c r="R46" s="7"/>
      <c r="S46" s="8"/>
    </row>
    <row r="47" spans="1:19" ht="14.25" customHeight="1" thickBot="1">
      <c r="A47" s="5"/>
      <c r="B47" s="410" t="s">
        <v>63</v>
      </c>
      <c r="C47" s="411"/>
      <c r="D47" s="101">
        <v>1</v>
      </c>
      <c r="E47" s="102">
        <v>2</v>
      </c>
      <c r="F47" s="60">
        <v>2</v>
      </c>
      <c r="G47" s="60">
        <v>3</v>
      </c>
      <c r="H47" s="60">
        <v>10</v>
      </c>
      <c r="I47" s="61">
        <v>9</v>
      </c>
      <c r="J47" s="92">
        <v>13</v>
      </c>
      <c r="K47" s="92">
        <v>14</v>
      </c>
      <c r="L47" s="88" t="s">
        <v>64</v>
      </c>
      <c r="M47" s="6"/>
      <c r="N47" s="103"/>
      <c r="O47" s="103"/>
      <c r="P47" s="103"/>
      <c r="Q47" s="104"/>
      <c r="R47" s="104"/>
      <c r="S47" s="8"/>
    </row>
    <row r="48" spans="1:19" ht="14.25" customHeight="1" thickBo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</row>
    <row r="49" spans="1:19" ht="14.25" customHeight="1" thickBot="1">
      <c r="A49" s="5"/>
      <c r="B49" s="412" t="s">
        <v>65</v>
      </c>
      <c r="C49" s="413"/>
      <c r="D49" s="413"/>
      <c r="E49" s="413"/>
      <c r="F49" s="413"/>
      <c r="G49" s="414"/>
      <c r="H49" s="105" t="s">
        <v>43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</row>
    <row r="50" spans="1:19" ht="14.25" customHeight="1" thickBot="1">
      <c r="A50" s="5"/>
      <c r="B50" s="417" t="s">
        <v>66</v>
      </c>
      <c r="C50" s="418"/>
      <c r="D50" s="418"/>
      <c r="E50" s="418"/>
      <c r="F50" s="418"/>
      <c r="G50" s="419"/>
      <c r="H50" s="106">
        <v>16</v>
      </c>
      <c r="I50" s="6"/>
      <c r="J50" s="420" t="s">
        <v>67</v>
      </c>
      <c r="K50" s="420"/>
      <c r="L50" s="420"/>
      <c r="M50" s="420"/>
      <c r="N50" s="107" t="s">
        <v>43</v>
      </c>
      <c r="O50" s="6"/>
      <c r="P50" s="6"/>
      <c r="Q50" s="6"/>
      <c r="R50" s="6"/>
      <c r="S50" s="8"/>
    </row>
    <row r="51" spans="1:19" ht="14.25" customHeight="1" thickBot="1">
      <c r="A51" s="5"/>
      <c r="B51" s="344" t="s">
        <v>68</v>
      </c>
      <c r="C51" s="345"/>
      <c r="D51" s="345"/>
      <c r="E51" s="345"/>
      <c r="F51" s="345"/>
      <c r="G51" s="346"/>
      <c r="H51" s="106">
        <v>16</v>
      </c>
      <c r="I51" s="6"/>
      <c r="J51" s="405" t="s">
        <v>69</v>
      </c>
      <c r="K51" s="405"/>
      <c r="L51" s="405"/>
      <c r="M51" s="405"/>
      <c r="N51" s="108">
        <v>82</v>
      </c>
      <c r="O51" s="6"/>
      <c r="P51" s="6"/>
      <c r="Q51" s="6"/>
      <c r="R51" s="6"/>
      <c r="S51" s="8"/>
    </row>
    <row r="52" spans="1:19" ht="14.25" customHeight="1" thickBot="1">
      <c r="A52" s="5"/>
      <c r="B52" s="344" t="s">
        <v>70</v>
      </c>
      <c r="C52" s="345"/>
      <c r="D52" s="345"/>
      <c r="E52" s="345"/>
      <c r="F52" s="345"/>
      <c r="G52" s="346"/>
      <c r="H52" s="106">
        <v>16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</row>
    <row r="53" spans="1:19" ht="14.25" customHeight="1">
      <c r="A53" s="5"/>
      <c r="B53" s="344" t="s">
        <v>71</v>
      </c>
      <c r="C53" s="345"/>
      <c r="D53" s="345"/>
      <c r="E53" s="345"/>
      <c r="F53" s="345"/>
      <c r="G53" s="346"/>
      <c r="H53" s="38">
        <v>0</v>
      </c>
      <c r="I53" s="6"/>
      <c r="J53" s="6"/>
      <c r="K53" s="347" t="s">
        <v>72</v>
      </c>
      <c r="L53" s="347"/>
      <c r="M53" s="347"/>
      <c r="N53" s="25"/>
      <c r="O53" s="6"/>
      <c r="P53" s="6"/>
      <c r="Q53" s="6"/>
      <c r="R53" s="6"/>
      <c r="S53" s="8"/>
    </row>
    <row r="54" spans="1:19" ht="14.25" customHeight="1" thickBot="1">
      <c r="A54" s="5"/>
      <c r="B54" s="344" t="s">
        <v>73</v>
      </c>
      <c r="C54" s="345"/>
      <c r="D54" s="345"/>
      <c r="E54" s="345"/>
      <c r="F54" s="345"/>
      <c r="G54" s="346"/>
      <c r="H54" s="38"/>
      <c r="I54" s="6"/>
      <c r="J54" s="6"/>
      <c r="K54" s="348" t="s">
        <v>74</v>
      </c>
      <c r="L54" s="348"/>
      <c r="M54" s="348"/>
      <c r="N54" s="109"/>
      <c r="O54" s="6"/>
      <c r="P54" s="6"/>
      <c r="Q54" s="6"/>
      <c r="R54" s="6"/>
      <c r="S54" s="8"/>
    </row>
    <row r="55" spans="1:19" ht="14.25" customHeight="1" thickBot="1">
      <c r="A55" s="5"/>
      <c r="B55" s="349" t="s">
        <v>75</v>
      </c>
      <c r="C55" s="350"/>
      <c r="D55" s="350"/>
      <c r="E55" s="350"/>
      <c r="F55" s="350"/>
      <c r="G55" s="351"/>
      <c r="H55" s="38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8"/>
    </row>
    <row r="56" spans="1:19" ht="14.25" customHeight="1" thickBot="1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</sheetData>
  <mergeCells count="56">
    <mergeCell ref="B53:G53"/>
    <mergeCell ref="K53:M53"/>
    <mergeCell ref="B54:G54"/>
    <mergeCell ref="K54:M54"/>
    <mergeCell ref="B55:G55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15:C16"/>
    <mergeCell ref="B13:C14"/>
    <mergeCell ref="B17:B24"/>
    <mergeCell ref="C17:C18"/>
    <mergeCell ref="C19:C20"/>
    <mergeCell ref="C21:C22"/>
    <mergeCell ref="C23:C24"/>
    <mergeCell ref="B25:B28"/>
    <mergeCell ref="C25:C26"/>
    <mergeCell ref="C27:C28"/>
    <mergeCell ref="B29:C29"/>
    <mergeCell ref="B30:C30"/>
    <mergeCell ref="B31:C31"/>
    <mergeCell ref="B32:B34"/>
    <mergeCell ref="D36:E37"/>
    <mergeCell ref="F36:G37"/>
    <mergeCell ref="H36:J37"/>
    <mergeCell ref="M36:N36"/>
    <mergeCell ref="B43:C43"/>
    <mergeCell ref="B41:C42"/>
    <mergeCell ref="D41:E41"/>
    <mergeCell ref="F41:G41"/>
    <mergeCell ref="H41:I41"/>
    <mergeCell ref="J41:K41"/>
    <mergeCell ref="B51:G51"/>
    <mergeCell ref="J51:M51"/>
    <mergeCell ref="B52:G52"/>
    <mergeCell ref="B44:C44"/>
    <mergeCell ref="B45:C45"/>
    <mergeCell ref="B46:C46"/>
    <mergeCell ref="B47:C47"/>
    <mergeCell ref="B49:G49"/>
    <mergeCell ref="O42:P42"/>
    <mergeCell ref="O43:P43"/>
    <mergeCell ref="O44:P44"/>
    <mergeCell ref="B50:G50"/>
    <mergeCell ref="J50:M50"/>
  </mergeCells>
  <pageMargins left="0.69999998807907104" right="0.69999998807907104" top="0.75" bottom="0.75" header="0.30000001192092901" footer="0.30000001192092901"/>
  <pageSetup fitToWidth="0" fitToHeight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6"/>
  <sheetViews>
    <sheetView showGridLines="0" zoomScale="85" zoomScaleNormal="85" workbookViewId="0">
      <selection activeCell="S11" sqref="S11"/>
    </sheetView>
  </sheetViews>
  <sheetFormatPr baseColWidth="10" defaultRowHeight="15"/>
  <sheetData>
    <row r="1" spans="1:19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1">
      <c r="A2" s="352" t="s">
        <v>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4"/>
    </row>
    <row r="3" spans="1:19" ht="18.75">
      <c r="A3" s="355" t="s">
        <v>1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7"/>
    </row>
    <row r="4" spans="1:19" ht="15.75">
      <c r="A4" s="5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75" t="s">
        <v>2</v>
      </c>
      <c r="Q4" s="376"/>
      <c r="R4" s="6"/>
      <c r="S4" s="8"/>
    </row>
    <row r="5" spans="1:19" ht="26.25">
      <c r="A5" s="358" t="s">
        <v>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60"/>
    </row>
    <row r="6" spans="1:19" ht="15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5.75">
      <c r="A7" s="5"/>
      <c r="B7" s="9"/>
      <c r="C7" s="9"/>
      <c r="D7" s="10" t="s">
        <v>4</v>
      </c>
      <c r="E7" s="11" t="s">
        <v>86</v>
      </c>
      <c r="F7" s="9"/>
      <c r="G7" s="9"/>
      <c r="H7" s="9"/>
      <c r="I7" s="9"/>
      <c r="J7" s="6"/>
      <c r="K7" s="6"/>
      <c r="L7" s="6"/>
      <c r="M7" s="6"/>
      <c r="N7" s="6"/>
      <c r="O7" s="9" t="s">
        <v>5</v>
      </c>
      <c r="P7" s="12" t="s">
        <v>87</v>
      </c>
      <c r="Q7" s="13" t="s">
        <v>6</v>
      </c>
      <c r="R7" s="6"/>
      <c r="S7" s="8"/>
    </row>
    <row r="8" spans="1:19">
      <c r="A8" s="5"/>
      <c r="B8" s="14"/>
      <c r="C8" s="15"/>
      <c r="D8" s="16" t="s">
        <v>7</v>
      </c>
      <c r="E8" s="10" t="s">
        <v>83</v>
      </c>
      <c r="F8" s="14"/>
      <c r="G8" s="14"/>
      <c r="H8" s="14"/>
      <c r="I8" s="14"/>
      <c r="J8" s="14"/>
      <c r="K8" s="14"/>
      <c r="L8" s="14"/>
      <c r="M8" s="14"/>
      <c r="N8" s="14"/>
      <c r="O8" s="10" t="s">
        <v>8</v>
      </c>
      <c r="P8" s="17">
        <v>2023</v>
      </c>
      <c r="Q8" s="14"/>
      <c r="R8" s="14"/>
      <c r="S8" s="18"/>
    </row>
    <row r="9" spans="1:19" ht="15.75" thickBot="1">
      <c r="A9" s="5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</row>
    <row r="10" spans="1:19" ht="15.75">
      <c r="A10" s="5"/>
      <c r="B10" s="361" t="s">
        <v>9</v>
      </c>
      <c r="C10" s="362"/>
      <c r="D10" s="362" t="s">
        <v>10</v>
      </c>
      <c r="E10" s="362" t="s">
        <v>11</v>
      </c>
      <c r="F10" s="362"/>
      <c r="G10" s="362" t="s">
        <v>12</v>
      </c>
      <c r="H10" s="362"/>
      <c r="I10" s="362" t="s">
        <v>13</v>
      </c>
      <c r="J10" s="362"/>
      <c r="K10" s="362" t="s">
        <v>14</v>
      </c>
      <c r="L10" s="362"/>
      <c r="M10" s="362" t="s">
        <v>15</v>
      </c>
      <c r="N10" s="367"/>
      <c r="O10" s="369" t="s">
        <v>16</v>
      </c>
      <c r="P10" s="372" t="s">
        <v>17</v>
      </c>
      <c r="Q10" s="372" t="s">
        <v>18</v>
      </c>
      <c r="R10" s="6"/>
      <c r="S10" s="8"/>
    </row>
    <row r="11" spans="1:19" ht="15.75">
      <c r="A11" s="5"/>
      <c r="B11" s="363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8"/>
      <c r="O11" s="370"/>
      <c r="P11" s="373"/>
      <c r="Q11" s="373"/>
      <c r="R11" s="6"/>
      <c r="S11" s="8"/>
    </row>
    <row r="12" spans="1:19" ht="30.75" thickBot="1">
      <c r="A12" s="5"/>
      <c r="B12" s="365"/>
      <c r="C12" s="366"/>
      <c r="D12" s="366"/>
      <c r="E12" s="20" t="s">
        <v>19</v>
      </c>
      <c r="F12" s="19" t="s">
        <v>20</v>
      </c>
      <c r="G12" s="20" t="s">
        <v>19</v>
      </c>
      <c r="H12" s="19" t="s">
        <v>20</v>
      </c>
      <c r="I12" s="20" t="s">
        <v>19</v>
      </c>
      <c r="J12" s="19" t="s">
        <v>20</v>
      </c>
      <c r="K12" s="20" t="s">
        <v>19</v>
      </c>
      <c r="L12" s="19" t="s">
        <v>20</v>
      </c>
      <c r="M12" s="20" t="s">
        <v>19</v>
      </c>
      <c r="N12" s="21" t="s">
        <v>20</v>
      </c>
      <c r="O12" s="371"/>
      <c r="P12" s="374"/>
      <c r="Q12" s="374"/>
      <c r="R12" s="6"/>
      <c r="S12" s="8"/>
    </row>
    <row r="13" spans="1:19" ht="16.5" thickBot="1">
      <c r="A13" s="5"/>
      <c r="B13" s="381" t="s">
        <v>11</v>
      </c>
      <c r="C13" s="382"/>
      <c r="D13" s="22" t="s">
        <v>21</v>
      </c>
      <c r="E13" s="23">
        <v>223</v>
      </c>
      <c r="F13" s="23">
        <v>731</v>
      </c>
      <c r="G13" s="24">
        <v>1</v>
      </c>
      <c r="H13" s="24">
        <v>3</v>
      </c>
      <c r="I13" s="24">
        <v>123</v>
      </c>
      <c r="J13" s="24">
        <v>317</v>
      </c>
      <c r="K13" s="24">
        <v>99</v>
      </c>
      <c r="L13" s="24">
        <v>411</v>
      </c>
      <c r="M13" s="24">
        <v>0</v>
      </c>
      <c r="N13" s="24">
        <v>0</v>
      </c>
      <c r="O13" s="25">
        <v>3</v>
      </c>
      <c r="P13" s="26">
        <v>0</v>
      </c>
      <c r="Q13" s="27">
        <v>208.36282051282052</v>
      </c>
      <c r="R13" s="6"/>
      <c r="S13" s="8"/>
    </row>
    <row r="14" spans="1:19" ht="16.5" thickBot="1">
      <c r="A14" s="5"/>
      <c r="B14" s="383"/>
      <c r="C14" s="384"/>
      <c r="D14" s="28" t="s">
        <v>22</v>
      </c>
      <c r="E14" s="23">
        <v>700</v>
      </c>
      <c r="F14" s="23">
        <v>8516</v>
      </c>
      <c r="G14" s="29">
        <v>1</v>
      </c>
      <c r="H14" s="29">
        <v>61</v>
      </c>
      <c r="I14" s="29">
        <v>397</v>
      </c>
      <c r="J14" s="29">
        <v>2735</v>
      </c>
      <c r="K14" s="29">
        <v>275</v>
      </c>
      <c r="L14" s="29">
        <v>5720</v>
      </c>
      <c r="M14" s="29">
        <v>0</v>
      </c>
      <c r="N14" s="29">
        <v>0</v>
      </c>
      <c r="O14" s="30"/>
      <c r="P14" s="31"/>
      <c r="Q14" s="32"/>
      <c r="R14" s="6"/>
      <c r="S14" s="8"/>
    </row>
    <row r="15" spans="1:19" ht="16.5" thickBot="1">
      <c r="A15" s="5"/>
      <c r="B15" s="377" t="s">
        <v>23</v>
      </c>
      <c r="C15" s="378"/>
      <c r="D15" s="22" t="s">
        <v>21</v>
      </c>
      <c r="E15" s="33">
        <v>6</v>
      </c>
      <c r="F15" s="33">
        <v>20</v>
      </c>
      <c r="G15" s="34">
        <v>0</v>
      </c>
      <c r="H15" s="34">
        <v>0</v>
      </c>
      <c r="I15" s="34">
        <v>3</v>
      </c>
      <c r="J15" s="34">
        <v>12</v>
      </c>
      <c r="K15" s="34">
        <v>3</v>
      </c>
      <c r="L15" s="34">
        <v>8</v>
      </c>
      <c r="M15" s="35">
        <v>0</v>
      </c>
      <c r="N15" s="36">
        <v>0</v>
      </c>
      <c r="O15" s="37">
        <v>1</v>
      </c>
      <c r="P15" s="38">
        <v>0</v>
      </c>
      <c r="Q15" s="31"/>
      <c r="R15" s="6"/>
      <c r="S15" s="8"/>
    </row>
    <row r="16" spans="1:19" ht="16.5" thickBot="1">
      <c r="A16" s="39"/>
      <c r="B16" s="379"/>
      <c r="C16" s="380"/>
      <c r="D16" s="40" t="s">
        <v>22</v>
      </c>
      <c r="E16" s="33">
        <v>6</v>
      </c>
      <c r="F16" s="33">
        <v>1</v>
      </c>
      <c r="G16" s="41">
        <v>0</v>
      </c>
      <c r="H16" s="41">
        <v>0</v>
      </c>
      <c r="I16" s="41">
        <v>3</v>
      </c>
      <c r="J16" s="41">
        <v>1</v>
      </c>
      <c r="K16" s="41">
        <v>3</v>
      </c>
      <c r="L16" s="41">
        <v>0</v>
      </c>
      <c r="M16" s="35"/>
      <c r="N16" s="42"/>
      <c r="O16" s="43">
        <v>0</v>
      </c>
      <c r="P16" s="44"/>
      <c r="Q16" s="45">
        <v>6</v>
      </c>
      <c r="R16" s="6"/>
      <c r="S16" s="8"/>
    </row>
    <row r="17" spans="1:19" ht="16.5" thickBot="1">
      <c r="A17" s="5"/>
      <c r="B17" s="385" t="s">
        <v>24</v>
      </c>
      <c r="C17" s="386" t="s">
        <v>25</v>
      </c>
      <c r="D17" s="40" t="s">
        <v>21</v>
      </c>
      <c r="E17" s="33">
        <v>21</v>
      </c>
      <c r="F17" s="33">
        <v>82</v>
      </c>
      <c r="G17" s="41">
        <v>0</v>
      </c>
      <c r="H17" s="41">
        <v>0</v>
      </c>
      <c r="I17" s="41">
        <v>13</v>
      </c>
      <c r="J17" s="41">
        <v>37</v>
      </c>
      <c r="K17" s="41">
        <v>8</v>
      </c>
      <c r="L17" s="41">
        <v>45</v>
      </c>
      <c r="M17" s="35">
        <v>0</v>
      </c>
      <c r="N17" s="42">
        <v>0</v>
      </c>
      <c r="O17" s="37">
        <v>1</v>
      </c>
      <c r="P17" s="38">
        <v>0</v>
      </c>
      <c r="Q17" s="31"/>
      <c r="R17" s="6"/>
      <c r="S17" s="8"/>
    </row>
    <row r="18" spans="1:19" ht="16.5" thickBot="1">
      <c r="A18" s="39"/>
      <c r="B18" s="385"/>
      <c r="C18" s="386"/>
      <c r="D18" s="40" t="s">
        <v>22</v>
      </c>
      <c r="E18" s="33">
        <v>21</v>
      </c>
      <c r="F18" s="33">
        <v>328</v>
      </c>
      <c r="G18" s="41">
        <v>0</v>
      </c>
      <c r="H18" s="41">
        <v>0</v>
      </c>
      <c r="I18" s="41">
        <v>13</v>
      </c>
      <c r="J18" s="41">
        <v>148</v>
      </c>
      <c r="K18" s="41">
        <v>8</v>
      </c>
      <c r="L18" s="41">
        <v>180</v>
      </c>
      <c r="M18" s="35">
        <v>0</v>
      </c>
      <c r="N18" s="42">
        <v>0</v>
      </c>
      <c r="O18" s="43"/>
      <c r="P18" s="44"/>
      <c r="Q18" s="45">
        <v>26.846153846153847</v>
      </c>
      <c r="R18" s="6"/>
      <c r="S18" s="8"/>
    </row>
    <row r="19" spans="1:19" ht="16.5" thickBot="1">
      <c r="A19" s="5"/>
      <c r="B19" s="385"/>
      <c r="C19" s="380" t="s">
        <v>26</v>
      </c>
      <c r="D19" s="40" t="s">
        <v>21</v>
      </c>
      <c r="E19" s="33">
        <v>51</v>
      </c>
      <c r="F19" s="33">
        <v>221</v>
      </c>
      <c r="G19" s="41">
        <v>0</v>
      </c>
      <c r="H19" s="41">
        <v>0</v>
      </c>
      <c r="I19" s="41">
        <v>29</v>
      </c>
      <c r="J19" s="41">
        <v>130</v>
      </c>
      <c r="K19" s="41">
        <v>22</v>
      </c>
      <c r="L19" s="41">
        <v>91</v>
      </c>
      <c r="M19" s="35">
        <v>0</v>
      </c>
      <c r="N19" s="42">
        <v>0</v>
      </c>
      <c r="O19" s="37">
        <v>0</v>
      </c>
      <c r="P19" s="38">
        <v>0</v>
      </c>
      <c r="Q19" s="31"/>
      <c r="R19" s="6"/>
      <c r="S19" s="8"/>
    </row>
    <row r="20" spans="1:19" ht="16.5" thickBot="1">
      <c r="A20" s="39"/>
      <c r="B20" s="385"/>
      <c r="C20" s="380"/>
      <c r="D20" s="40" t="s">
        <v>22</v>
      </c>
      <c r="E20" s="33">
        <v>51</v>
      </c>
      <c r="F20" s="33">
        <v>221</v>
      </c>
      <c r="G20" s="41">
        <v>0</v>
      </c>
      <c r="H20" s="41">
        <v>0</v>
      </c>
      <c r="I20" s="41">
        <v>29</v>
      </c>
      <c r="J20" s="41">
        <v>130</v>
      </c>
      <c r="K20" s="41">
        <v>22</v>
      </c>
      <c r="L20" s="41">
        <v>91</v>
      </c>
      <c r="M20" s="35">
        <v>0</v>
      </c>
      <c r="N20" s="42">
        <v>0</v>
      </c>
      <c r="O20" s="43"/>
      <c r="P20" s="44"/>
      <c r="Q20" s="45">
        <v>22.666666666666668</v>
      </c>
      <c r="R20" s="6"/>
      <c r="S20" s="8"/>
    </row>
    <row r="21" spans="1:19" ht="16.5" thickBot="1">
      <c r="A21" s="5"/>
      <c r="B21" s="385"/>
      <c r="C21" s="380" t="s">
        <v>27</v>
      </c>
      <c r="D21" s="40" t="s">
        <v>21</v>
      </c>
      <c r="E21" s="33">
        <v>43</v>
      </c>
      <c r="F21" s="33">
        <v>136</v>
      </c>
      <c r="G21" s="41">
        <v>1</v>
      </c>
      <c r="H21" s="41">
        <v>1</v>
      </c>
      <c r="I21" s="41">
        <v>25</v>
      </c>
      <c r="J21" s="41">
        <v>56</v>
      </c>
      <c r="K21" s="41">
        <v>17</v>
      </c>
      <c r="L21" s="41">
        <v>79</v>
      </c>
      <c r="M21" s="35">
        <v>0</v>
      </c>
      <c r="N21" s="42">
        <v>0</v>
      </c>
      <c r="O21" s="37">
        <v>1</v>
      </c>
      <c r="P21" s="38">
        <v>0</v>
      </c>
      <c r="Q21" s="31"/>
      <c r="R21" s="6"/>
      <c r="S21" s="8"/>
    </row>
    <row r="22" spans="1:19" ht="16.5" thickBot="1">
      <c r="A22" s="39"/>
      <c r="B22" s="385"/>
      <c r="C22" s="380"/>
      <c r="D22" s="40" t="s">
        <v>22</v>
      </c>
      <c r="E22" s="33">
        <v>43</v>
      </c>
      <c r="F22" s="33">
        <v>136</v>
      </c>
      <c r="G22" s="41">
        <v>1</v>
      </c>
      <c r="H22" s="41">
        <v>1</v>
      </c>
      <c r="I22" s="41">
        <v>25</v>
      </c>
      <c r="J22" s="41">
        <v>56</v>
      </c>
      <c r="K22" s="41">
        <v>17</v>
      </c>
      <c r="L22" s="41">
        <v>79</v>
      </c>
      <c r="M22" s="35"/>
      <c r="N22" s="42"/>
      <c r="O22" s="43"/>
      <c r="P22" s="44"/>
      <c r="Q22" s="45">
        <v>44.75</v>
      </c>
      <c r="R22" s="6"/>
      <c r="S22" s="8"/>
    </row>
    <row r="23" spans="1:19" ht="16.5" thickBot="1">
      <c r="A23" s="5"/>
      <c r="B23" s="385"/>
      <c r="C23" s="380" t="s">
        <v>28</v>
      </c>
      <c r="D23" s="40" t="s">
        <v>21</v>
      </c>
      <c r="E23" s="33">
        <v>22</v>
      </c>
      <c r="F23" s="33">
        <v>5</v>
      </c>
      <c r="G23" s="41">
        <v>0</v>
      </c>
      <c r="H23" s="41">
        <v>0</v>
      </c>
      <c r="I23" s="41">
        <v>7</v>
      </c>
      <c r="J23" s="41">
        <v>2</v>
      </c>
      <c r="K23" s="41">
        <v>15</v>
      </c>
      <c r="L23" s="41">
        <v>3</v>
      </c>
      <c r="M23" s="35"/>
      <c r="N23" s="42"/>
      <c r="O23" s="37">
        <v>0</v>
      </c>
      <c r="P23" s="38">
        <v>0</v>
      </c>
      <c r="Q23" s="31"/>
      <c r="R23" s="6"/>
      <c r="S23" s="8"/>
    </row>
    <row r="24" spans="1:19" ht="16.5" thickBot="1">
      <c r="A24" s="39"/>
      <c r="B24" s="385"/>
      <c r="C24" s="380"/>
      <c r="D24" s="40" t="s">
        <v>22</v>
      </c>
      <c r="E24" s="33">
        <v>22</v>
      </c>
      <c r="F24" s="33">
        <v>0</v>
      </c>
      <c r="G24" s="41">
        <v>0</v>
      </c>
      <c r="H24" s="41">
        <v>0</v>
      </c>
      <c r="I24" s="41">
        <v>7</v>
      </c>
      <c r="J24" s="41">
        <v>0</v>
      </c>
      <c r="K24" s="41">
        <v>15</v>
      </c>
      <c r="L24" s="41">
        <v>0</v>
      </c>
      <c r="M24" s="46"/>
      <c r="N24" s="47"/>
      <c r="O24" s="30"/>
      <c r="P24" s="31"/>
      <c r="Q24" s="45">
        <v>22</v>
      </c>
      <c r="R24" s="6"/>
      <c r="S24" s="8"/>
    </row>
    <row r="25" spans="1:19" ht="16.5" thickBot="1">
      <c r="A25" s="5"/>
      <c r="B25" s="385" t="s">
        <v>29</v>
      </c>
      <c r="C25" s="380" t="s">
        <v>30</v>
      </c>
      <c r="D25" s="40" t="s">
        <v>21</v>
      </c>
      <c r="E25" s="33">
        <v>53</v>
      </c>
      <c r="F25" s="33">
        <v>261</v>
      </c>
      <c r="G25" s="41">
        <v>0</v>
      </c>
      <c r="H25" s="41">
        <v>2</v>
      </c>
      <c r="I25" s="41">
        <v>32</v>
      </c>
      <c r="J25" s="41">
        <v>80</v>
      </c>
      <c r="K25" s="41">
        <v>21</v>
      </c>
      <c r="L25" s="48">
        <v>179</v>
      </c>
      <c r="M25" s="49">
        <v>0</v>
      </c>
      <c r="N25" s="50">
        <v>0</v>
      </c>
      <c r="O25" s="37">
        <v>0</v>
      </c>
      <c r="P25" s="38">
        <v>0</v>
      </c>
      <c r="Q25" s="31"/>
      <c r="R25" s="6"/>
      <c r="S25" s="8"/>
    </row>
    <row r="26" spans="1:19" ht="15.75" thickBot="1">
      <c r="A26" s="39"/>
      <c r="B26" s="385"/>
      <c r="C26" s="380"/>
      <c r="D26" s="40" t="s">
        <v>22</v>
      </c>
      <c r="E26" s="33">
        <v>530</v>
      </c>
      <c r="F26" s="33">
        <v>7830</v>
      </c>
      <c r="G26" s="41">
        <v>0</v>
      </c>
      <c r="H26" s="41">
        <v>60</v>
      </c>
      <c r="I26" s="41">
        <v>320</v>
      </c>
      <c r="J26" s="41">
        <v>2400</v>
      </c>
      <c r="K26" s="41">
        <v>210</v>
      </c>
      <c r="L26" s="48">
        <v>5370</v>
      </c>
      <c r="M26" s="41">
        <v>0</v>
      </c>
      <c r="N26" s="51">
        <v>0</v>
      </c>
      <c r="O26" s="30"/>
      <c r="P26" s="31"/>
      <c r="Q26" s="45">
        <v>83.6</v>
      </c>
      <c r="R26" s="14"/>
      <c r="S26" s="8"/>
    </row>
    <row r="27" spans="1:19" ht="16.5" thickBot="1">
      <c r="A27" s="5"/>
      <c r="B27" s="385"/>
      <c r="C27" s="380" t="s">
        <v>31</v>
      </c>
      <c r="D27" s="40" t="s">
        <v>21</v>
      </c>
      <c r="E27" s="33">
        <v>0</v>
      </c>
      <c r="F27" s="33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8">
        <v>0</v>
      </c>
      <c r="M27" s="48">
        <v>0</v>
      </c>
      <c r="N27" s="48">
        <v>0</v>
      </c>
      <c r="O27" s="37">
        <v>0</v>
      </c>
      <c r="P27" s="38">
        <v>0</v>
      </c>
      <c r="Q27" s="31"/>
      <c r="R27" s="6"/>
      <c r="S27" s="8"/>
    </row>
    <row r="28" spans="1:19" ht="16.5" thickBot="1">
      <c r="A28" s="39"/>
      <c r="B28" s="385"/>
      <c r="C28" s="380"/>
      <c r="D28" s="40" t="s">
        <v>22</v>
      </c>
      <c r="E28" s="33">
        <v>0</v>
      </c>
      <c r="F28" s="33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8">
        <v>0</v>
      </c>
      <c r="M28" s="48">
        <v>0</v>
      </c>
      <c r="N28" s="48">
        <v>0</v>
      </c>
      <c r="O28" s="52"/>
      <c r="P28" s="31"/>
      <c r="Q28" s="45">
        <v>0</v>
      </c>
      <c r="R28" s="6"/>
      <c r="S28" s="8"/>
    </row>
    <row r="29" spans="1:19" ht="15.75" thickBot="1">
      <c r="A29" s="5"/>
      <c r="B29" s="379" t="s">
        <v>32</v>
      </c>
      <c r="C29" s="380"/>
      <c r="D29" s="40" t="s">
        <v>21</v>
      </c>
      <c r="E29" s="33">
        <v>0</v>
      </c>
      <c r="F29" s="33">
        <v>6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6</v>
      </c>
      <c r="M29" s="53"/>
      <c r="N29" s="54"/>
      <c r="O29" s="37">
        <v>0</v>
      </c>
      <c r="P29" s="38">
        <v>0</v>
      </c>
      <c r="Q29" s="45"/>
      <c r="R29" s="55"/>
      <c r="S29" s="8"/>
    </row>
    <row r="30" spans="1:19" ht="16.5" thickBot="1">
      <c r="A30" s="5"/>
      <c r="B30" s="379" t="s">
        <v>33</v>
      </c>
      <c r="C30" s="380"/>
      <c r="D30" s="40" t="s">
        <v>21</v>
      </c>
      <c r="E30" s="33">
        <v>0</v>
      </c>
      <c r="F30" s="33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56"/>
      <c r="N30" s="42"/>
      <c r="O30" s="37">
        <v>0</v>
      </c>
      <c r="P30" s="38">
        <v>0</v>
      </c>
      <c r="Q30" s="45"/>
      <c r="R30" s="6"/>
      <c r="S30" s="8"/>
    </row>
    <row r="31" spans="1:19" ht="16.5" thickBot="1">
      <c r="A31" s="5"/>
      <c r="B31" s="379" t="s">
        <v>34</v>
      </c>
      <c r="C31" s="380"/>
      <c r="D31" s="40" t="s">
        <v>21</v>
      </c>
      <c r="E31" s="33">
        <v>12</v>
      </c>
      <c r="F31" s="33">
        <v>0</v>
      </c>
      <c r="G31" s="41">
        <v>0</v>
      </c>
      <c r="H31" s="41">
        <v>0</v>
      </c>
      <c r="I31" s="41">
        <v>8</v>
      </c>
      <c r="J31" s="41">
        <v>0</v>
      </c>
      <c r="K31" s="41">
        <v>4</v>
      </c>
      <c r="L31" s="48">
        <v>0</v>
      </c>
      <c r="M31" s="56"/>
      <c r="N31" s="42"/>
      <c r="O31" s="37">
        <v>0</v>
      </c>
      <c r="P31" s="38">
        <v>0</v>
      </c>
      <c r="Q31" s="45">
        <v>0</v>
      </c>
      <c r="R31" s="6"/>
      <c r="S31" s="8"/>
    </row>
    <row r="32" spans="1:19" ht="15.75" thickBot="1">
      <c r="A32" s="5"/>
      <c r="B32" s="379" t="s">
        <v>35</v>
      </c>
      <c r="C32" s="57" t="s">
        <v>36</v>
      </c>
      <c r="D32" s="40" t="s">
        <v>21</v>
      </c>
      <c r="E32" s="33">
        <v>0</v>
      </c>
      <c r="F32" s="33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8">
        <v>0</v>
      </c>
      <c r="M32" s="56"/>
      <c r="N32" s="42"/>
      <c r="O32" s="37">
        <v>0</v>
      </c>
      <c r="P32" s="38">
        <v>0</v>
      </c>
      <c r="Q32" s="45">
        <v>2.5</v>
      </c>
      <c r="R32" s="58"/>
      <c r="S32" s="8"/>
    </row>
    <row r="33" spans="1:19" ht="16.5" thickBot="1">
      <c r="A33" s="5"/>
      <c r="B33" s="379"/>
      <c r="C33" s="57" t="s">
        <v>37</v>
      </c>
      <c r="D33" s="40" t="s">
        <v>21</v>
      </c>
      <c r="E33" s="33">
        <v>15</v>
      </c>
      <c r="F33" s="33">
        <v>0</v>
      </c>
      <c r="G33" s="41">
        <v>0</v>
      </c>
      <c r="H33" s="41">
        <v>0</v>
      </c>
      <c r="I33" s="41">
        <v>6</v>
      </c>
      <c r="J33" s="41">
        <v>0</v>
      </c>
      <c r="K33" s="41">
        <v>9</v>
      </c>
      <c r="L33" s="48">
        <v>0</v>
      </c>
      <c r="M33" s="56"/>
      <c r="N33" s="42"/>
      <c r="O33" s="37">
        <v>0</v>
      </c>
      <c r="P33" s="38">
        <v>0</v>
      </c>
      <c r="Q33" s="45"/>
      <c r="R33" s="6"/>
      <c r="S33" s="8"/>
    </row>
    <row r="34" spans="1:19" ht="16.5" thickBot="1">
      <c r="A34" s="5"/>
      <c r="B34" s="387"/>
      <c r="C34" s="59" t="s">
        <v>38</v>
      </c>
      <c r="D34" s="28" t="s">
        <v>21</v>
      </c>
      <c r="E34" s="33">
        <v>0</v>
      </c>
      <c r="F34" s="33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1">
        <v>0</v>
      </c>
      <c r="M34" s="62"/>
      <c r="N34" s="63"/>
      <c r="O34" s="37">
        <v>0</v>
      </c>
      <c r="P34" s="64">
        <v>0</v>
      </c>
      <c r="Q34" s="45"/>
      <c r="R34" s="6"/>
      <c r="S34" s="8"/>
    </row>
    <row r="35" spans="1:19" ht="15.75" thickBot="1">
      <c r="A35" s="5"/>
      <c r="B35" s="65"/>
      <c r="C35" s="65"/>
      <c r="D35" s="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7"/>
      <c r="P35" s="58"/>
      <c r="Q35" s="58"/>
      <c r="R35" s="58"/>
      <c r="S35" s="8"/>
    </row>
    <row r="36" spans="1:19" ht="15.75">
      <c r="A36" s="5"/>
      <c r="B36" s="6"/>
      <c r="C36" s="6"/>
      <c r="D36" s="388" t="s">
        <v>39</v>
      </c>
      <c r="E36" s="389"/>
      <c r="F36" s="388" t="s">
        <v>40</v>
      </c>
      <c r="G36" s="372"/>
      <c r="H36" s="389" t="s">
        <v>41</v>
      </c>
      <c r="I36" s="389"/>
      <c r="J36" s="372"/>
      <c r="K36" s="6"/>
      <c r="L36" s="6"/>
      <c r="M36" s="392" t="s">
        <v>42</v>
      </c>
      <c r="N36" s="393"/>
      <c r="O36" s="66" t="s">
        <v>43</v>
      </c>
      <c r="P36" s="6"/>
      <c r="Q36" s="6"/>
      <c r="R36" s="6"/>
      <c r="S36" s="8"/>
    </row>
    <row r="37" spans="1:19" ht="16.5" thickBot="1">
      <c r="A37" s="5"/>
      <c r="B37" s="6"/>
      <c r="C37" s="6"/>
      <c r="D37" s="390"/>
      <c r="E37" s="391"/>
      <c r="F37" s="390"/>
      <c r="G37" s="374"/>
      <c r="H37" s="391"/>
      <c r="I37" s="391"/>
      <c r="J37" s="374"/>
      <c r="K37" s="6"/>
      <c r="L37" s="6"/>
      <c r="M37" s="67" t="s">
        <v>44</v>
      </c>
      <c r="N37" s="40"/>
      <c r="O37" s="41">
        <v>0</v>
      </c>
      <c r="P37" s="6"/>
      <c r="Q37" s="6"/>
      <c r="R37" s="6"/>
      <c r="S37" s="8"/>
    </row>
    <row r="38" spans="1:19" ht="30.75" thickBot="1">
      <c r="A38" s="5"/>
      <c r="B38" s="6"/>
      <c r="C38" s="6"/>
      <c r="D38" s="68" t="s">
        <v>21</v>
      </c>
      <c r="E38" s="69" t="s">
        <v>22</v>
      </c>
      <c r="F38" s="70" t="s">
        <v>43</v>
      </c>
      <c r="G38" s="71" t="s">
        <v>45</v>
      </c>
      <c r="H38" s="72" t="s">
        <v>46</v>
      </c>
      <c r="I38" s="73" t="s">
        <v>47</v>
      </c>
      <c r="J38" s="74" t="s">
        <v>48</v>
      </c>
      <c r="K38" s="6"/>
      <c r="L38" s="6"/>
      <c r="M38" s="75" t="s">
        <v>49</v>
      </c>
      <c r="N38" s="60"/>
      <c r="O38" s="41">
        <v>1</v>
      </c>
      <c r="P38" s="6"/>
      <c r="Q38" s="6"/>
      <c r="R38" s="6"/>
      <c r="S38" s="8"/>
    </row>
    <row r="39" spans="1:19" ht="16.5" thickBot="1">
      <c r="A39" s="5"/>
      <c r="B39" s="6"/>
      <c r="C39" s="6"/>
      <c r="D39" s="76">
        <v>0</v>
      </c>
      <c r="E39" s="77">
        <v>0</v>
      </c>
      <c r="F39" s="77">
        <v>3</v>
      </c>
      <c r="G39" s="78">
        <v>35</v>
      </c>
      <c r="H39" s="79">
        <v>5</v>
      </c>
      <c r="I39" s="80">
        <v>3</v>
      </c>
      <c r="J39" s="81">
        <v>0</v>
      </c>
      <c r="K39" s="6"/>
      <c r="L39" s="6"/>
      <c r="M39" s="6"/>
      <c r="N39" s="6"/>
      <c r="O39" s="6"/>
      <c r="P39" s="6"/>
      <c r="Q39" s="6"/>
      <c r="R39" s="6"/>
      <c r="S39" s="8"/>
    </row>
    <row r="40" spans="1:19" ht="16.5" thickBo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</row>
    <row r="41" spans="1:19" ht="16.5" thickBot="1">
      <c r="A41" s="5"/>
      <c r="B41" s="396" t="s">
        <v>50</v>
      </c>
      <c r="C41" s="397"/>
      <c r="D41" s="400" t="s">
        <v>51</v>
      </c>
      <c r="E41" s="401"/>
      <c r="F41" s="402" t="s">
        <v>52</v>
      </c>
      <c r="G41" s="403"/>
      <c r="H41" s="401" t="s">
        <v>53</v>
      </c>
      <c r="I41" s="401"/>
      <c r="J41" s="400" t="s">
        <v>54</v>
      </c>
      <c r="K41" s="404"/>
      <c r="L41" s="6"/>
      <c r="M41" s="6"/>
      <c r="N41" s="6"/>
      <c r="O41" s="6"/>
      <c r="P41" s="6"/>
      <c r="Q41" s="6"/>
      <c r="R41" s="6"/>
      <c r="S41" s="8"/>
    </row>
    <row r="42" spans="1:19" ht="16.5" thickBot="1">
      <c r="A42" s="5"/>
      <c r="B42" s="398"/>
      <c r="C42" s="399"/>
      <c r="D42" s="83" t="s">
        <v>55</v>
      </c>
      <c r="E42" s="84" t="s">
        <v>56</v>
      </c>
      <c r="F42" s="85" t="s">
        <v>55</v>
      </c>
      <c r="G42" s="84" t="s">
        <v>56</v>
      </c>
      <c r="H42" s="82" t="s">
        <v>55</v>
      </c>
      <c r="I42" s="86" t="s">
        <v>56</v>
      </c>
      <c r="J42" s="83" t="s">
        <v>55</v>
      </c>
      <c r="K42" s="87" t="s">
        <v>56</v>
      </c>
      <c r="L42" s="88"/>
      <c r="M42" s="6"/>
      <c r="N42" s="6"/>
      <c r="O42" s="415" t="s">
        <v>57</v>
      </c>
      <c r="P42" s="415"/>
      <c r="Q42" s="89">
        <v>21</v>
      </c>
      <c r="R42" s="6"/>
      <c r="S42" s="8"/>
    </row>
    <row r="43" spans="1:19" ht="16.5" thickBot="1">
      <c r="A43" s="5"/>
      <c r="B43" s="394" t="s">
        <v>58</v>
      </c>
      <c r="C43" s="395"/>
      <c r="D43" s="90">
        <v>5</v>
      </c>
      <c r="E43" s="34">
        <v>0</v>
      </c>
      <c r="F43" s="34">
        <v>290</v>
      </c>
      <c r="G43" s="34">
        <v>18</v>
      </c>
      <c r="H43" s="34">
        <v>331</v>
      </c>
      <c r="I43" s="91">
        <v>45</v>
      </c>
      <c r="J43" s="92">
        <v>626</v>
      </c>
      <c r="K43" s="92">
        <v>63</v>
      </c>
      <c r="L43" s="88"/>
      <c r="M43" s="6"/>
      <c r="N43" s="7"/>
      <c r="O43" s="416" t="s">
        <v>59</v>
      </c>
      <c r="P43" s="416"/>
      <c r="Q43" s="93">
        <v>2</v>
      </c>
      <c r="R43" s="7"/>
      <c r="S43" s="8"/>
    </row>
    <row r="44" spans="1:19" ht="16.5" thickBot="1">
      <c r="A44" s="5"/>
      <c r="B44" s="406" t="s">
        <v>60</v>
      </c>
      <c r="C44" s="407"/>
      <c r="D44" s="94"/>
      <c r="E44" s="95"/>
      <c r="F44" s="96">
        <v>1</v>
      </c>
      <c r="G44" s="96">
        <v>0</v>
      </c>
      <c r="H44" s="96">
        <v>0</v>
      </c>
      <c r="I44" s="97">
        <v>0</v>
      </c>
      <c r="J44" s="92">
        <v>1</v>
      </c>
      <c r="K44" s="92">
        <v>0</v>
      </c>
      <c r="L44" s="88"/>
      <c r="M44" s="6"/>
      <c r="N44" s="7"/>
      <c r="O44" s="416" t="s">
        <v>61</v>
      </c>
      <c r="P44" s="416"/>
      <c r="Q44" s="93">
        <v>19</v>
      </c>
      <c r="R44" s="7"/>
      <c r="S44" s="8"/>
    </row>
    <row r="45" spans="1:19" ht="16.5" thickBot="1">
      <c r="A45" s="5"/>
      <c r="B45" s="408" t="s">
        <v>11</v>
      </c>
      <c r="C45" s="409"/>
      <c r="D45" s="98">
        <v>5</v>
      </c>
      <c r="E45" s="98">
        <v>0</v>
      </c>
      <c r="F45" s="99">
        <v>291</v>
      </c>
      <c r="G45" s="99">
        <v>18</v>
      </c>
      <c r="H45" s="99">
        <v>331</v>
      </c>
      <c r="I45" s="99">
        <v>45</v>
      </c>
      <c r="J45" s="99">
        <v>627</v>
      </c>
      <c r="K45" s="99">
        <v>63</v>
      </c>
      <c r="L45" s="88"/>
      <c r="M45" s="6"/>
      <c r="N45" s="7"/>
      <c r="O45" s="7"/>
      <c r="P45" s="7"/>
      <c r="Q45" s="7"/>
      <c r="R45" s="7"/>
      <c r="S45" s="8"/>
    </row>
    <row r="46" spans="1:19" ht="16.5" thickBot="1">
      <c r="A46" s="5"/>
      <c r="B46" s="394" t="s">
        <v>62</v>
      </c>
      <c r="C46" s="395"/>
      <c r="D46" s="7">
        <v>3</v>
      </c>
      <c r="E46" s="49">
        <v>0</v>
      </c>
      <c r="F46" s="49">
        <v>283</v>
      </c>
      <c r="G46" s="49">
        <v>9</v>
      </c>
      <c r="H46" s="49">
        <v>336</v>
      </c>
      <c r="I46" s="100">
        <v>17</v>
      </c>
      <c r="J46" s="92">
        <v>622</v>
      </c>
      <c r="K46" s="92">
        <v>26</v>
      </c>
      <c r="L46" s="88"/>
      <c r="M46" s="6"/>
      <c r="N46" s="7"/>
      <c r="O46" s="7"/>
      <c r="P46" s="7"/>
      <c r="Q46" s="7"/>
      <c r="R46" s="7"/>
      <c r="S46" s="8"/>
    </row>
    <row r="47" spans="1:19" ht="16.5" thickBot="1">
      <c r="A47" s="5"/>
      <c r="B47" s="410" t="s">
        <v>63</v>
      </c>
      <c r="C47" s="411"/>
      <c r="D47" s="101">
        <v>1</v>
      </c>
      <c r="E47" s="102">
        <v>2</v>
      </c>
      <c r="F47" s="60">
        <v>5</v>
      </c>
      <c r="G47" s="60">
        <v>7</v>
      </c>
      <c r="H47" s="60">
        <v>25</v>
      </c>
      <c r="I47" s="61">
        <v>31</v>
      </c>
      <c r="J47" s="92">
        <v>31</v>
      </c>
      <c r="K47" s="92">
        <v>40</v>
      </c>
      <c r="L47" s="88" t="s">
        <v>64</v>
      </c>
      <c r="M47" s="6"/>
      <c r="N47" s="103"/>
      <c r="O47" s="103"/>
      <c r="P47" s="103"/>
      <c r="Q47" s="104"/>
      <c r="R47" s="104"/>
      <c r="S47" s="8"/>
    </row>
    <row r="48" spans="1:19" ht="16.5" thickBo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</row>
    <row r="49" spans="1:19" ht="16.5" thickBot="1">
      <c r="A49" s="5"/>
      <c r="B49" s="412" t="s">
        <v>65</v>
      </c>
      <c r="C49" s="413"/>
      <c r="D49" s="413"/>
      <c r="E49" s="413"/>
      <c r="F49" s="413"/>
      <c r="G49" s="414"/>
      <c r="H49" s="105" t="s">
        <v>43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</row>
    <row r="50" spans="1:19" ht="16.5" thickBot="1">
      <c r="A50" s="5"/>
      <c r="B50" s="417" t="s">
        <v>66</v>
      </c>
      <c r="C50" s="418"/>
      <c r="D50" s="418"/>
      <c r="E50" s="418"/>
      <c r="F50" s="418"/>
      <c r="G50" s="419"/>
      <c r="H50" s="106">
        <v>41</v>
      </c>
      <c r="I50" s="6"/>
      <c r="J50" s="420" t="s">
        <v>67</v>
      </c>
      <c r="K50" s="420"/>
      <c r="L50" s="420"/>
      <c r="M50" s="420"/>
      <c r="N50" s="107" t="s">
        <v>43</v>
      </c>
      <c r="O50" s="6"/>
      <c r="P50" s="6"/>
      <c r="Q50" s="6"/>
      <c r="R50" s="6"/>
      <c r="S50" s="8"/>
    </row>
    <row r="51" spans="1:19" ht="16.5" thickBot="1">
      <c r="A51" s="5"/>
      <c r="B51" s="344" t="s">
        <v>68</v>
      </c>
      <c r="C51" s="345"/>
      <c r="D51" s="345"/>
      <c r="E51" s="345"/>
      <c r="F51" s="345"/>
      <c r="G51" s="346"/>
      <c r="H51" s="106">
        <v>40</v>
      </c>
      <c r="I51" s="6"/>
      <c r="J51" s="405" t="s">
        <v>69</v>
      </c>
      <c r="K51" s="405"/>
      <c r="L51" s="405"/>
      <c r="M51" s="405"/>
      <c r="N51" s="108">
        <v>297</v>
      </c>
      <c r="O51" s="6"/>
      <c r="P51" s="6"/>
      <c r="Q51" s="6"/>
      <c r="R51" s="6"/>
      <c r="S51" s="8"/>
    </row>
    <row r="52" spans="1:19" ht="16.5" thickBot="1">
      <c r="A52" s="5"/>
      <c r="B52" s="344" t="s">
        <v>70</v>
      </c>
      <c r="C52" s="345"/>
      <c r="D52" s="345"/>
      <c r="E52" s="345"/>
      <c r="F52" s="345"/>
      <c r="G52" s="346"/>
      <c r="H52" s="106">
        <v>38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</row>
    <row r="53" spans="1:19" ht="15.75">
      <c r="A53" s="5"/>
      <c r="B53" s="344" t="s">
        <v>71</v>
      </c>
      <c r="C53" s="345"/>
      <c r="D53" s="345"/>
      <c r="E53" s="345"/>
      <c r="F53" s="345"/>
      <c r="G53" s="346"/>
      <c r="H53" s="38">
        <v>0</v>
      </c>
      <c r="I53" s="6"/>
      <c r="J53" s="6"/>
      <c r="K53" s="347" t="s">
        <v>72</v>
      </c>
      <c r="L53" s="347"/>
      <c r="M53" s="347"/>
      <c r="N53" s="25"/>
      <c r="O53" s="6"/>
      <c r="P53" s="6"/>
      <c r="Q53" s="6"/>
      <c r="R53" s="6"/>
      <c r="S53" s="8"/>
    </row>
    <row r="54" spans="1:19" ht="16.5" thickBot="1">
      <c r="A54" s="5"/>
      <c r="B54" s="344" t="s">
        <v>73</v>
      </c>
      <c r="C54" s="345"/>
      <c r="D54" s="345"/>
      <c r="E54" s="345"/>
      <c r="F54" s="345"/>
      <c r="G54" s="346"/>
      <c r="H54" s="38"/>
      <c r="I54" s="6"/>
      <c r="J54" s="6"/>
      <c r="K54" s="348" t="s">
        <v>74</v>
      </c>
      <c r="L54" s="348"/>
      <c r="M54" s="348"/>
      <c r="N54" s="109"/>
      <c r="O54" s="6"/>
      <c r="P54" s="6"/>
      <c r="Q54" s="6"/>
      <c r="R54" s="6"/>
      <c r="S54" s="8"/>
    </row>
    <row r="55" spans="1:19" ht="16.5" thickBot="1">
      <c r="A55" s="5"/>
      <c r="B55" s="349" t="s">
        <v>75</v>
      </c>
      <c r="C55" s="350"/>
      <c r="D55" s="350"/>
      <c r="E55" s="350"/>
      <c r="F55" s="350"/>
      <c r="G55" s="351"/>
      <c r="H55" s="38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8"/>
    </row>
    <row r="56" spans="1:19" ht="15.75" thickBot="1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</sheetData>
  <mergeCells count="56">
    <mergeCell ref="B53:G53"/>
    <mergeCell ref="K53:M53"/>
    <mergeCell ref="B54:G54"/>
    <mergeCell ref="K54:M54"/>
    <mergeCell ref="B55:G55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15:C16"/>
    <mergeCell ref="B13:C14"/>
    <mergeCell ref="B17:B24"/>
    <mergeCell ref="C17:C18"/>
    <mergeCell ref="C19:C20"/>
    <mergeCell ref="C21:C22"/>
    <mergeCell ref="C23:C24"/>
    <mergeCell ref="B25:B28"/>
    <mergeCell ref="C25:C26"/>
    <mergeCell ref="C27:C28"/>
    <mergeCell ref="B29:C29"/>
    <mergeCell ref="B30:C30"/>
    <mergeCell ref="B31:C31"/>
    <mergeCell ref="B32:B34"/>
    <mergeCell ref="D36:E37"/>
    <mergeCell ref="F36:G37"/>
    <mergeCell ref="H36:J37"/>
    <mergeCell ref="M36:N36"/>
    <mergeCell ref="B43:C43"/>
    <mergeCell ref="B41:C42"/>
    <mergeCell ref="D41:E41"/>
    <mergeCell ref="F41:G41"/>
    <mergeCell ref="H41:I41"/>
    <mergeCell ref="J41:K41"/>
    <mergeCell ref="B51:G51"/>
    <mergeCell ref="J51:M51"/>
    <mergeCell ref="B52:G52"/>
    <mergeCell ref="B44:C44"/>
    <mergeCell ref="B45:C45"/>
    <mergeCell ref="B46:C46"/>
    <mergeCell ref="B47:C47"/>
    <mergeCell ref="B49:G49"/>
    <mergeCell ref="O42:P42"/>
    <mergeCell ref="O43:P43"/>
    <mergeCell ref="O44:P44"/>
    <mergeCell ref="B50:G50"/>
    <mergeCell ref="J50:M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6"/>
  <sheetViews>
    <sheetView showGridLines="0" workbookViewId="0">
      <selection activeCell="J8" sqref="J8"/>
    </sheetView>
  </sheetViews>
  <sheetFormatPr baseColWidth="10" defaultRowHeight="15"/>
  <sheetData>
    <row r="1" spans="1:19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9" ht="21">
      <c r="A2" s="429" t="s">
        <v>0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1"/>
    </row>
    <row r="3" spans="1:19" ht="18.75">
      <c r="A3" s="432" t="s">
        <v>1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4"/>
    </row>
    <row r="4" spans="1:19" ht="15.75">
      <c r="A4" s="116"/>
      <c r="B4" s="117"/>
      <c r="C4" s="117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452" t="s">
        <v>2</v>
      </c>
      <c r="Q4" s="453"/>
      <c r="R4" s="117"/>
      <c r="S4" s="119"/>
    </row>
    <row r="5" spans="1:19" ht="26.25">
      <c r="A5" s="435" t="s">
        <v>3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7"/>
    </row>
    <row r="6" spans="1:19" ht="15.7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9"/>
    </row>
    <row r="7" spans="1:19" ht="15.75">
      <c r="A7" s="116"/>
      <c r="B7" s="120"/>
      <c r="C7" s="120"/>
      <c r="D7" s="121" t="s">
        <v>4</v>
      </c>
      <c r="E7" s="122" t="s">
        <v>76</v>
      </c>
      <c r="F7" s="120"/>
      <c r="G7" s="120"/>
      <c r="H7" s="120"/>
      <c r="I7" s="120"/>
      <c r="J7" s="117"/>
      <c r="K7" s="117"/>
      <c r="L7" s="117"/>
      <c r="M7" s="117"/>
      <c r="N7" s="117"/>
      <c r="O7" s="120" t="s">
        <v>5</v>
      </c>
      <c r="P7" s="123" t="s">
        <v>85</v>
      </c>
      <c r="Q7" s="124" t="s">
        <v>6</v>
      </c>
      <c r="R7" s="117"/>
      <c r="S7" s="119"/>
    </row>
    <row r="8" spans="1:19">
      <c r="A8" s="116"/>
      <c r="B8" s="125"/>
      <c r="C8" s="126"/>
      <c r="D8" s="127" t="s">
        <v>7</v>
      </c>
      <c r="E8" s="121" t="s">
        <v>83</v>
      </c>
      <c r="F8" s="125"/>
      <c r="G8" s="125"/>
      <c r="H8" s="125"/>
      <c r="I8" s="125"/>
      <c r="J8" s="125"/>
      <c r="K8" s="125"/>
      <c r="L8" s="125"/>
      <c r="M8" s="125"/>
      <c r="N8" s="125"/>
      <c r="O8" s="121" t="s">
        <v>8</v>
      </c>
      <c r="P8" s="128">
        <v>2023</v>
      </c>
      <c r="Q8" s="125"/>
      <c r="R8" s="125"/>
      <c r="S8" s="129"/>
    </row>
    <row r="9" spans="1:19" ht="15.75" thickBot="1">
      <c r="A9" s="116"/>
      <c r="B9" s="125"/>
      <c r="C9" s="126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9"/>
    </row>
    <row r="10" spans="1:19" ht="15.75">
      <c r="A10" s="116"/>
      <c r="B10" s="438" t="s">
        <v>9</v>
      </c>
      <c r="C10" s="439"/>
      <c r="D10" s="439" t="s">
        <v>10</v>
      </c>
      <c r="E10" s="439" t="s">
        <v>11</v>
      </c>
      <c r="F10" s="439"/>
      <c r="G10" s="439" t="s">
        <v>12</v>
      </c>
      <c r="H10" s="439"/>
      <c r="I10" s="439" t="s">
        <v>13</v>
      </c>
      <c r="J10" s="439"/>
      <c r="K10" s="439" t="s">
        <v>14</v>
      </c>
      <c r="L10" s="439"/>
      <c r="M10" s="439" t="s">
        <v>15</v>
      </c>
      <c r="N10" s="444"/>
      <c r="O10" s="446" t="s">
        <v>16</v>
      </c>
      <c r="P10" s="449" t="s">
        <v>17</v>
      </c>
      <c r="Q10" s="449" t="s">
        <v>18</v>
      </c>
      <c r="R10" s="117"/>
      <c r="S10" s="119"/>
    </row>
    <row r="11" spans="1:19" ht="15.75">
      <c r="A11" s="116"/>
      <c r="B11" s="440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5"/>
      <c r="O11" s="447"/>
      <c r="P11" s="450"/>
      <c r="Q11" s="450"/>
      <c r="R11" s="117"/>
      <c r="S11" s="119"/>
    </row>
    <row r="12" spans="1:19" ht="30.75" thickBot="1">
      <c r="A12" s="116"/>
      <c r="B12" s="442"/>
      <c r="C12" s="443"/>
      <c r="D12" s="443"/>
      <c r="E12" s="131" t="s">
        <v>19</v>
      </c>
      <c r="F12" s="130" t="s">
        <v>20</v>
      </c>
      <c r="G12" s="131" t="s">
        <v>19</v>
      </c>
      <c r="H12" s="130" t="s">
        <v>20</v>
      </c>
      <c r="I12" s="131" t="s">
        <v>19</v>
      </c>
      <c r="J12" s="130" t="s">
        <v>20</v>
      </c>
      <c r="K12" s="131" t="s">
        <v>19</v>
      </c>
      <c r="L12" s="130" t="s">
        <v>20</v>
      </c>
      <c r="M12" s="131" t="s">
        <v>19</v>
      </c>
      <c r="N12" s="132" t="s">
        <v>20</v>
      </c>
      <c r="O12" s="448"/>
      <c r="P12" s="451"/>
      <c r="Q12" s="451"/>
      <c r="R12" s="117"/>
      <c r="S12" s="119"/>
    </row>
    <row r="13" spans="1:19" ht="16.5" thickBot="1">
      <c r="A13" s="116"/>
      <c r="B13" s="458" t="s">
        <v>11</v>
      </c>
      <c r="C13" s="459"/>
      <c r="D13" s="133" t="s">
        <v>21</v>
      </c>
      <c r="E13" s="134">
        <v>82</v>
      </c>
      <c r="F13" s="134">
        <v>314</v>
      </c>
      <c r="G13" s="135">
        <v>2</v>
      </c>
      <c r="H13" s="135">
        <v>0</v>
      </c>
      <c r="I13" s="135">
        <v>42</v>
      </c>
      <c r="J13" s="135">
        <v>139</v>
      </c>
      <c r="K13" s="135">
        <v>37</v>
      </c>
      <c r="L13" s="135">
        <v>174</v>
      </c>
      <c r="M13" s="135">
        <v>1</v>
      </c>
      <c r="N13" s="135">
        <v>1</v>
      </c>
      <c r="O13" s="136">
        <v>2</v>
      </c>
      <c r="P13" s="137">
        <v>0</v>
      </c>
      <c r="Q13" s="138">
        <v>95.711538461538467</v>
      </c>
      <c r="R13" s="117"/>
      <c r="S13" s="119"/>
    </row>
    <row r="14" spans="1:19" ht="16.5" thickBot="1">
      <c r="A14" s="116"/>
      <c r="B14" s="460"/>
      <c r="C14" s="461"/>
      <c r="D14" s="139" t="s">
        <v>22</v>
      </c>
      <c r="E14" s="134">
        <v>218</v>
      </c>
      <c r="F14" s="134">
        <v>4943</v>
      </c>
      <c r="G14" s="140">
        <v>1</v>
      </c>
      <c r="H14" s="140">
        <v>0</v>
      </c>
      <c r="I14" s="140">
        <v>105</v>
      </c>
      <c r="J14" s="140">
        <v>1942</v>
      </c>
      <c r="K14" s="140">
        <v>108</v>
      </c>
      <c r="L14" s="140">
        <v>2971</v>
      </c>
      <c r="M14" s="140">
        <v>0</v>
      </c>
      <c r="N14" s="140">
        <v>30</v>
      </c>
      <c r="O14" s="141"/>
      <c r="P14" s="142"/>
      <c r="Q14" s="143"/>
      <c r="R14" s="117"/>
      <c r="S14" s="119"/>
    </row>
    <row r="15" spans="1:19" ht="16.5" thickBot="1">
      <c r="A15" s="116"/>
      <c r="B15" s="454" t="s">
        <v>23</v>
      </c>
      <c r="C15" s="455"/>
      <c r="D15" s="133" t="s">
        <v>21</v>
      </c>
      <c r="E15" s="144">
        <v>7</v>
      </c>
      <c r="F15" s="144">
        <v>6</v>
      </c>
      <c r="G15" s="145">
        <v>0</v>
      </c>
      <c r="H15" s="145">
        <v>0</v>
      </c>
      <c r="I15" s="145">
        <v>2</v>
      </c>
      <c r="J15" s="145">
        <v>4</v>
      </c>
      <c r="K15" s="145">
        <v>5</v>
      </c>
      <c r="L15" s="145">
        <v>2</v>
      </c>
      <c r="M15" s="146">
        <v>0</v>
      </c>
      <c r="N15" s="147">
        <v>0</v>
      </c>
      <c r="O15" s="148">
        <v>0</v>
      </c>
      <c r="P15" s="149">
        <v>0</v>
      </c>
      <c r="Q15" s="142"/>
      <c r="R15" s="117"/>
      <c r="S15" s="119"/>
    </row>
    <row r="16" spans="1:19" ht="16.5" thickBot="1">
      <c r="A16" s="150"/>
      <c r="B16" s="456"/>
      <c r="C16" s="457"/>
      <c r="D16" s="151" t="s">
        <v>22</v>
      </c>
      <c r="E16" s="144">
        <v>7</v>
      </c>
      <c r="F16" s="144">
        <v>0</v>
      </c>
      <c r="G16" s="152">
        <v>0</v>
      </c>
      <c r="H16" s="152">
        <v>0</v>
      </c>
      <c r="I16" s="152">
        <v>2</v>
      </c>
      <c r="J16" s="152">
        <v>0</v>
      </c>
      <c r="K16" s="152">
        <v>5</v>
      </c>
      <c r="L16" s="152">
        <v>0</v>
      </c>
      <c r="M16" s="146"/>
      <c r="N16" s="153"/>
      <c r="O16" s="154">
        <v>0</v>
      </c>
      <c r="P16" s="155"/>
      <c r="Q16" s="156">
        <v>7</v>
      </c>
      <c r="R16" s="117"/>
      <c r="S16" s="119"/>
    </row>
    <row r="17" spans="1:19" ht="16.5" thickBot="1">
      <c r="A17" s="116"/>
      <c r="B17" s="462" t="s">
        <v>24</v>
      </c>
      <c r="C17" s="463" t="s">
        <v>25</v>
      </c>
      <c r="D17" s="151" t="s">
        <v>21</v>
      </c>
      <c r="E17" s="144">
        <v>10</v>
      </c>
      <c r="F17" s="144">
        <v>38</v>
      </c>
      <c r="G17" s="152">
        <v>0</v>
      </c>
      <c r="H17" s="152">
        <v>0</v>
      </c>
      <c r="I17" s="152">
        <v>5</v>
      </c>
      <c r="J17" s="152">
        <v>13</v>
      </c>
      <c r="K17" s="152">
        <v>5</v>
      </c>
      <c r="L17" s="152">
        <v>25</v>
      </c>
      <c r="M17" s="146">
        <v>0</v>
      </c>
      <c r="N17" s="153">
        <v>0</v>
      </c>
      <c r="O17" s="148">
        <v>0</v>
      </c>
      <c r="P17" s="149">
        <v>0</v>
      </c>
      <c r="Q17" s="142"/>
      <c r="R17" s="117"/>
      <c r="S17" s="119"/>
    </row>
    <row r="18" spans="1:19" ht="16.5" thickBot="1">
      <c r="A18" s="150"/>
      <c r="B18" s="462"/>
      <c r="C18" s="463"/>
      <c r="D18" s="151" t="s">
        <v>22</v>
      </c>
      <c r="E18" s="144">
        <v>9</v>
      </c>
      <c r="F18" s="144">
        <v>152</v>
      </c>
      <c r="G18" s="152">
        <v>0</v>
      </c>
      <c r="H18" s="152">
        <v>0</v>
      </c>
      <c r="I18" s="152">
        <v>5</v>
      </c>
      <c r="J18" s="152">
        <v>52</v>
      </c>
      <c r="K18" s="152">
        <v>4</v>
      </c>
      <c r="L18" s="152">
        <v>100</v>
      </c>
      <c r="M18" s="146">
        <v>0</v>
      </c>
      <c r="N18" s="153">
        <v>0</v>
      </c>
      <c r="O18" s="154"/>
      <c r="P18" s="155"/>
      <c r="Q18" s="156">
        <v>12.461538461538462</v>
      </c>
      <c r="R18" s="117"/>
      <c r="S18" s="119"/>
    </row>
    <row r="19" spans="1:19" ht="16.5" thickBot="1">
      <c r="A19" s="116"/>
      <c r="B19" s="462"/>
      <c r="C19" s="457" t="s">
        <v>26</v>
      </c>
      <c r="D19" s="151" t="s">
        <v>21</v>
      </c>
      <c r="E19" s="144">
        <v>13</v>
      </c>
      <c r="F19" s="144">
        <v>81</v>
      </c>
      <c r="G19" s="152">
        <v>0</v>
      </c>
      <c r="H19" s="152">
        <v>0</v>
      </c>
      <c r="I19" s="152">
        <v>10</v>
      </c>
      <c r="J19" s="152">
        <v>49</v>
      </c>
      <c r="K19" s="152">
        <v>3</v>
      </c>
      <c r="L19" s="152">
        <v>32</v>
      </c>
      <c r="M19" s="146">
        <v>0</v>
      </c>
      <c r="N19" s="153">
        <v>0</v>
      </c>
      <c r="O19" s="148">
        <v>2</v>
      </c>
      <c r="P19" s="149">
        <v>0</v>
      </c>
      <c r="Q19" s="142"/>
      <c r="R19" s="117"/>
      <c r="S19" s="119"/>
    </row>
    <row r="20" spans="1:19" ht="16.5" thickBot="1">
      <c r="A20" s="150"/>
      <c r="B20" s="462"/>
      <c r="C20" s="457"/>
      <c r="D20" s="151" t="s">
        <v>22</v>
      </c>
      <c r="E20" s="144">
        <v>12</v>
      </c>
      <c r="F20" s="144">
        <v>80</v>
      </c>
      <c r="G20" s="152">
        <v>0</v>
      </c>
      <c r="H20" s="152">
        <v>0</v>
      </c>
      <c r="I20" s="152">
        <v>9</v>
      </c>
      <c r="J20" s="152">
        <v>48</v>
      </c>
      <c r="K20" s="152">
        <v>3</v>
      </c>
      <c r="L20" s="152">
        <v>32</v>
      </c>
      <c r="M20" s="146">
        <v>0</v>
      </c>
      <c r="N20" s="153">
        <v>0</v>
      </c>
      <c r="O20" s="154"/>
      <c r="P20" s="155"/>
      <c r="Q20" s="156">
        <v>7.833333333333333</v>
      </c>
      <c r="R20" s="117"/>
      <c r="S20" s="119"/>
    </row>
    <row r="21" spans="1:19" ht="16.5" thickBot="1">
      <c r="A21" s="116"/>
      <c r="B21" s="462"/>
      <c r="C21" s="457" t="s">
        <v>27</v>
      </c>
      <c r="D21" s="151" t="s">
        <v>21</v>
      </c>
      <c r="E21" s="144">
        <v>8</v>
      </c>
      <c r="F21" s="144">
        <v>31</v>
      </c>
      <c r="G21" s="152">
        <v>1</v>
      </c>
      <c r="H21" s="152">
        <v>0</v>
      </c>
      <c r="I21" s="152">
        <v>5</v>
      </c>
      <c r="J21" s="152">
        <v>12</v>
      </c>
      <c r="K21" s="152">
        <v>2</v>
      </c>
      <c r="L21" s="152">
        <v>19</v>
      </c>
      <c r="M21" s="146">
        <v>0</v>
      </c>
      <c r="N21" s="153">
        <v>0</v>
      </c>
      <c r="O21" s="148">
        <v>0</v>
      </c>
      <c r="P21" s="149">
        <v>0</v>
      </c>
      <c r="Q21" s="142"/>
      <c r="R21" s="117"/>
      <c r="S21" s="119"/>
    </row>
    <row r="22" spans="1:19" ht="16.5" thickBot="1">
      <c r="A22" s="150"/>
      <c r="B22" s="462"/>
      <c r="C22" s="457"/>
      <c r="D22" s="151" t="s">
        <v>22</v>
      </c>
      <c r="E22" s="144">
        <v>8</v>
      </c>
      <c r="F22" s="144">
        <v>31</v>
      </c>
      <c r="G22" s="152">
        <v>1</v>
      </c>
      <c r="H22" s="152">
        <v>0</v>
      </c>
      <c r="I22" s="152">
        <v>5</v>
      </c>
      <c r="J22" s="152">
        <v>12</v>
      </c>
      <c r="K22" s="152">
        <v>2</v>
      </c>
      <c r="L22" s="152">
        <v>19</v>
      </c>
      <c r="M22" s="146"/>
      <c r="N22" s="153"/>
      <c r="O22" s="154"/>
      <c r="P22" s="155"/>
      <c r="Q22" s="156">
        <v>9.75</v>
      </c>
      <c r="R22" s="117"/>
      <c r="S22" s="119"/>
    </row>
    <row r="23" spans="1:19" ht="16.5" thickBot="1">
      <c r="A23" s="116"/>
      <c r="B23" s="462"/>
      <c r="C23" s="457" t="s">
        <v>28</v>
      </c>
      <c r="D23" s="151" t="s">
        <v>21</v>
      </c>
      <c r="E23" s="144">
        <v>8</v>
      </c>
      <c r="F23" s="144">
        <v>1</v>
      </c>
      <c r="G23" s="152">
        <v>0</v>
      </c>
      <c r="H23" s="152">
        <v>0</v>
      </c>
      <c r="I23" s="152">
        <v>4</v>
      </c>
      <c r="J23" s="152">
        <v>0</v>
      </c>
      <c r="K23" s="152">
        <v>4</v>
      </c>
      <c r="L23" s="152">
        <v>1</v>
      </c>
      <c r="M23" s="146"/>
      <c r="N23" s="153"/>
      <c r="O23" s="148">
        <v>0</v>
      </c>
      <c r="P23" s="149">
        <v>0</v>
      </c>
      <c r="Q23" s="142"/>
      <c r="R23" s="117"/>
      <c r="S23" s="119"/>
    </row>
    <row r="24" spans="1:19" ht="16.5" thickBot="1">
      <c r="A24" s="150"/>
      <c r="B24" s="462"/>
      <c r="C24" s="457"/>
      <c r="D24" s="151" t="s">
        <v>22</v>
      </c>
      <c r="E24" s="144">
        <v>8</v>
      </c>
      <c r="F24" s="144">
        <v>0</v>
      </c>
      <c r="G24" s="152">
        <v>0</v>
      </c>
      <c r="H24" s="152">
        <v>0</v>
      </c>
      <c r="I24" s="152">
        <v>4</v>
      </c>
      <c r="J24" s="152">
        <v>0</v>
      </c>
      <c r="K24" s="152">
        <v>4</v>
      </c>
      <c r="L24" s="152">
        <v>0</v>
      </c>
      <c r="M24" s="157"/>
      <c r="N24" s="158"/>
      <c r="O24" s="141"/>
      <c r="P24" s="142"/>
      <c r="Q24" s="156">
        <v>8</v>
      </c>
      <c r="R24" s="117"/>
      <c r="S24" s="119"/>
    </row>
    <row r="25" spans="1:19" ht="16.5" thickBot="1">
      <c r="A25" s="116"/>
      <c r="B25" s="462" t="s">
        <v>29</v>
      </c>
      <c r="C25" s="457" t="s">
        <v>30</v>
      </c>
      <c r="D25" s="151" t="s">
        <v>21</v>
      </c>
      <c r="E25" s="144">
        <v>31</v>
      </c>
      <c r="F25" s="144">
        <v>155</v>
      </c>
      <c r="G25" s="152">
        <v>0</v>
      </c>
      <c r="H25" s="152">
        <v>0</v>
      </c>
      <c r="I25" s="152">
        <v>15</v>
      </c>
      <c r="J25" s="152">
        <v>61</v>
      </c>
      <c r="K25" s="152">
        <v>15</v>
      </c>
      <c r="L25" s="159">
        <v>93</v>
      </c>
      <c r="M25" s="160">
        <v>1</v>
      </c>
      <c r="N25" s="161">
        <v>1</v>
      </c>
      <c r="O25" s="148">
        <v>0</v>
      </c>
      <c r="P25" s="149">
        <v>0</v>
      </c>
      <c r="Q25" s="142"/>
      <c r="R25" s="117"/>
      <c r="S25" s="119"/>
    </row>
    <row r="26" spans="1:19" ht="15.75" thickBot="1">
      <c r="A26" s="150"/>
      <c r="B26" s="462"/>
      <c r="C26" s="457"/>
      <c r="D26" s="151" t="s">
        <v>22</v>
      </c>
      <c r="E26" s="144">
        <v>170</v>
      </c>
      <c r="F26" s="144">
        <v>4650</v>
      </c>
      <c r="G26" s="152">
        <v>0</v>
      </c>
      <c r="H26" s="152">
        <v>0</v>
      </c>
      <c r="I26" s="152">
        <v>80</v>
      </c>
      <c r="J26" s="152">
        <v>1830</v>
      </c>
      <c r="K26" s="152">
        <v>90</v>
      </c>
      <c r="L26" s="159">
        <v>2790</v>
      </c>
      <c r="M26" s="152">
        <v>0</v>
      </c>
      <c r="N26" s="162">
        <v>30</v>
      </c>
      <c r="O26" s="141"/>
      <c r="P26" s="142"/>
      <c r="Q26" s="156">
        <v>49.6</v>
      </c>
      <c r="R26" s="125"/>
      <c r="S26" s="119"/>
    </row>
    <row r="27" spans="1:19" ht="16.5" thickBot="1">
      <c r="A27" s="116"/>
      <c r="B27" s="462"/>
      <c r="C27" s="457" t="s">
        <v>31</v>
      </c>
      <c r="D27" s="151" t="s">
        <v>21</v>
      </c>
      <c r="E27" s="144">
        <v>1</v>
      </c>
      <c r="F27" s="144">
        <v>1</v>
      </c>
      <c r="G27" s="152">
        <v>1</v>
      </c>
      <c r="H27" s="152">
        <v>0</v>
      </c>
      <c r="I27" s="152">
        <v>0</v>
      </c>
      <c r="J27" s="152">
        <v>0</v>
      </c>
      <c r="K27" s="152">
        <v>0</v>
      </c>
      <c r="L27" s="159">
        <v>1</v>
      </c>
      <c r="M27" s="159">
        <v>0</v>
      </c>
      <c r="N27" s="159">
        <v>0</v>
      </c>
      <c r="O27" s="148">
        <v>0</v>
      </c>
      <c r="P27" s="149">
        <v>0</v>
      </c>
      <c r="Q27" s="142"/>
      <c r="R27" s="117"/>
      <c r="S27" s="119"/>
    </row>
    <row r="28" spans="1:19" ht="16.5" thickBot="1">
      <c r="A28" s="150"/>
      <c r="B28" s="462"/>
      <c r="C28" s="457"/>
      <c r="D28" s="151" t="s">
        <v>22</v>
      </c>
      <c r="E28" s="144">
        <v>0</v>
      </c>
      <c r="F28" s="144">
        <v>30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9">
        <v>30</v>
      </c>
      <c r="M28" s="159">
        <v>0</v>
      </c>
      <c r="N28" s="159">
        <v>0</v>
      </c>
      <c r="O28" s="163"/>
      <c r="P28" s="142"/>
      <c r="Q28" s="156">
        <v>0.4</v>
      </c>
      <c r="R28" s="117"/>
      <c r="S28" s="119"/>
    </row>
    <row r="29" spans="1:19" ht="15.75" thickBot="1">
      <c r="A29" s="116"/>
      <c r="B29" s="456" t="s">
        <v>32</v>
      </c>
      <c r="C29" s="457"/>
      <c r="D29" s="151" t="s">
        <v>21</v>
      </c>
      <c r="E29" s="144">
        <v>0</v>
      </c>
      <c r="F29" s="144">
        <v>1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1</v>
      </c>
      <c r="M29" s="164"/>
      <c r="N29" s="165"/>
      <c r="O29" s="148">
        <v>0</v>
      </c>
      <c r="P29" s="149">
        <v>0</v>
      </c>
      <c r="Q29" s="156"/>
      <c r="R29" s="166"/>
      <c r="S29" s="119"/>
    </row>
    <row r="30" spans="1:19" ht="16.5" thickBot="1">
      <c r="A30" s="116"/>
      <c r="B30" s="456" t="s">
        <v>33</v>
      </c>
      <c r="C30" s="457"/>
      <c r="D30" s="151" t="s">
        <v>21</v>
      </c>
      <c r="E30" s="144">
        <v>0</v>
      </c>
      <c r="F30" s="144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67"/>
      <c r="N30" s="153"/>
      <c r="O30" s="148">
        <v>0</v>
      </c>
      <c r="P30" s="149">
        <v>0</v>
      </c>
      <c r="Q30" s="156"/>
      <c r="R30" s="117"/>
      <c r="S30" s="119"/>
    </row>
    <row r="31" spans="1:19" ht="16.5" thickBot="1">
      <c r="A31" s="116"/>
      <c r="B31" s="456" t="s">
        <v>34</v>
      </c>
      <c r="C31" s="457"/>
      <c r="D31" s="151" t="s">
        <v>21</v>
      </c>
      <c r="E31" s="144">
        <v>0</v>
      </c>
      <c r="F31" s="144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9">
        <v>0</v>
      </c>
      <c r="M31" s="167"/>
      <c r="N31" s="153"/>
      <c r="O31" s="148">
        <v>0</v>
      </c>
      <c r="P31" s="149">
        <v>0</v>
      </c>
      <c r="Q31" s="156">
        <v>0</v>
      </c>
      <c r="R31" s="117"/>
      <c r="S31" s="119"/>
    </row>
    <row r="32" spans="1:19" ht="15.75" thickBot="1">
      <c r="A32" s="116"/>
      <c r="B32" s="456" t="s">
        <v>35</v>
      </c>
      <c r="C32" s="168" t="s">
        <v>36</v>
      </c>
      <c r="D32" s="151" t="s">
        <v>21</v>
      </c>
      <c r="E32" s="144">
        <v>0</v>
      </c>
      <c r="F32" s="144">
        <v>0</v>
      </c>
      <c r="G32" s="152">
        <v>0</v>
      </c>
      <c r="H32" s="152">
        <v>0</v>
      </c>
      <c r="I32" s="152">
        <v>0</v>
      </c>
      <c r="J32" s="152">
        <v>0</v>
      </c>
      <c r="K32" s="152">
        <v>0</v>
      </c>
      <c r="L32" s="159">
        <v>0</v>
      </c>
      <c r="M32" s="167"/>
      <c r="N32" s="153"/>
      <c r="O32" s="148">
        <v>0</v>
      </c>
      <c r="P32" s="149">
        <v>0</v>
      </c>
      <c r="Q32" s="156">
        <v>0.66666666666666663</v>
      </c>
      <c r="R32" s="169"/>
      <c r="S32" s="119"/>
    </row>
    <row r="33" spans="1:19" ht="16.5" thickBot="1">
      <c r="A33" s="116"/>
      <c r="B33" s="456"/>
      <c r="C33" s="168" t="s">
        <v>37</v>
      </c>
      <c r="D33" s="151" t="s">
        <v>21</v>
      </c>
      <c r="E33" s="144">
        <v>4</v>
      </c>
      <c r="F33" s="144">
        <v>0</v>
      </c>
      <c r="G33" s="152">
        <v>0</v>
      </c>
      <c r="H33" s="152">
        <v>0</v>
      </c>
      <c r="I33" s="152">
        <v>1</v>
      </c>
      <c r="J33" s="152">
        <v>0</v>
      </c>
      <c r="K33" s="152">
        <v>3</v>
      </c>
      <c r="L33" s="159">
        <v>0</v>
      </c>
      <c r="M33" s="167"/>
      <c r="N33" s="153"/>
      <c r="O33" s="148">
        <v>0</v>
      </c>
      <c r="P33" s="149">
        <v>0</v>
      </c>
      <c r="Q33" s="156"/>
      <c r="R33" s="117"/>
      <c r="S33" s="119"/>
    </row>
    <row r="34" spans="1:19" ht="16.5" thickBot="1">
      <c r="A34" s="116"/>
      <c r="B34" s="464"/>
      <c r="C34" s="170" t="s">
        <v>38</v>
      </c>
      <c r="D34" s="139" t="s">
        <v>21</v>
      </c>
      <c r="E34" s="144">
        <v>0</v>
      </c>
      <c r="F34" s="144">
        <v>0</v>
      </c>
      <c r="G34" s="171">
        <v>0</v>
      </c>
      <c r="H34" s="171">
        <v>0</v>
      </c>
      <c r="I34" s="171">
        <v>0</v>
      </c>
      <c r="J34" s="171">
        <v>0</v>
      </c>
      <c r="K34" s="171">
        <v>0</v>
      </c>
      <c r="L34" s="172">
        <v>0</v>
      </c>
      <c r="M34" s="173"/>
      <c r="N34" s="174"/>
      <c r="O34" s="148">
        <v>0</v>
      </c>
      <c r="P34" s="175">
        <v>0</v>
      </c>
      <c r="Q34" s="156"/>
      <c r="R34" s="117"/>
      <c r="S34" s="119"/>
    </row>
    <row r="35" spans="1:19" ht="15.75" thickBot="1">
      <c r="A35" s="116"/>
      <c r="B35" s="176"/>
      <c r="C35" s="176"/>
      <c r="D35" s="11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48"/>
      <c r="P35" s="169"/>
      <c r="Q35" s="169"/>
      <c r="R35" s="169"/>
      <c r="S35" s="119"/>
    </row>
    <row r="36" spans="1:19" ht="15.75">
      <c r="A36" s="116"/>
      <c r="B36" s="117"/>
      <c r="C36" s="117"/>
      <c r="D36" s="465" t="s">
        <v>39</v>
      </c>
      <c r="E36" s="466"/>
      <c r="F36" s="465" t="s">
        <v>40</v>
      </c>
      <c r="G36" s="449"/>
      <c r="H36" s="466" t="s">
        <v>41</v>
      </c>
      <c r="I36" s="466"/>
      <c r="J36" s="449"/>
      <c r="K36" s="117"/>
      <c r="L36" s="117"/>
      <c r="M36" s="469" t="s">
        <v>42</v>
      </c>
      <c r="N36" s="470"/>
      <c r="O36" s="177" t="s">
        <v>43</v>
      </c>
      <c r="P36" s="117"/>
      <c r="Q36" s="117"/>
      <c r="R36" s="117"/>
      <c r="S36" s="119"/>
    </row>
    <row r="37" spans="1:19" ht="16.5" thickBot="1">
      <c r="A37" s="116"/>
      <c r="B37" s="117"/>
      <c r="C37" s="117"/>
      <c r="D37" s="467"/>
      <c r="E37" s="468"/>
      <c r="F37" s="467"/>
      <c r="G37" s="451"/>
      <c r="H37" s="468"/>
      <c r="I37" s="468"/>
      <c r="J37" s="451"/>
      <c r="K37" s="117"/>
      <c r="L37" s="117"/>
      <c r="M37" s="178" t="s">
        <v>44</v>
      </c>
      <c r="N37" s="151"/>
      <c r="O37" s="152">
        <v>0</v>
      </c>
      <c r="P37" s="117"/>
      <c r="Q37" s="117"/>
      <c r="R37" s="117"/>
      <c r="S37" s="119"/>
    </row>
    <row r="38" spans="1:19" ht="30.75" thickBot="1">
      <c r="A38" s="116"/>
      <c r="B38" s="117"/>
      <c r="C38" s="117"/>
      <c r="D38" s="179" t="s">
        <v>21</v>
      </c>
      <c r="E38" s="180" t="s">
        <v>22</v>
      </c>
      <c r="F38" s="181" t="s">
        <v>43</v>
      </c>
      <c r="G38" s="182" t="s">
        <v>45</v>
      </c>
      <c r="H38" s="183" t="s">
        <v>46</v>
      </c>
      <c r="I38" s="184" t="s">
        <v>47</v>
      </c>
      <c r="J38" s="185" t="s">
        <v>48</v>
      </c>
      <c r="K38" s="117"/>
      <c r="L38" s="117"/>
      <c r="M38" s="186" t="s">
        <v>49</v>
      </c>
      <c r="N38" s="171"/>
      <c r="O38" s="152">
        <v>0</v>
      </c>
      <c r="P38" s="117"/>
      <c r="Q38" s="117"/>
      <c r="R38" s="117"/>
      <c r="S38" s="119"/>
    </row>
    <row r="39" spans="1:19" ht="16.5" thickBot="1">
      <c r="A39" s="116"/>
      <c r="B39" s="117"/>
      <c r="C39" s="117"/>
      <c r="D39" s="187">
        <v>0</v>
      </c>
      <c r="E39" s="188">
        <v>0</v>
      </c>
      <c r="F39" s="188">
        <v>1</v>
      </c>
      <c r="G39" s="189">
        <v>18</v>
      </c>
      <c r="H39" s="190">
        <v>3</v>
      </c>
      <c r="I39" s="191">
        <v>0</v>
      </c>
      <c r="J39" s="192">
        <v>0</v>
      </c>
      <c r="K39" s="117"/>
      <c r="L39" s="117"/>
      <c r="M39" s="117"/>
      <c r="N39" s="117"/>
      <c r="O39" s="117"/>
      <c r="P39" s="117"/>
      <c r="Q39" s="117"/>
      <c r="R39" s="117"/>
      <c r="S39" s="119"/>
    </row>
    <row r="40" spans="1:19" ht="16.5" thickBot="1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9"/>
    </row>
    <row r="41" spans="1:19" ht="16.5" thickBot="1">
      <c r="A41" s="116"/>
      <c r="B41" s="473" t="s">
        <v>50</v>
      </c>
      <c r="C41" s="474"/>
      <c r="D41" s="477" t="s">
        <v>51</v>
      </c>
      <c r="E41" s="478"/>
      <c r="F41" s="479" t="s">
        <v>52</v>
      </c>
      <c r="G41" s="480"/>
      <c r="H41" s="478" t="s">
        <v>53</v>
      </c>
      <c r="I41" s="478"/>
      <c r="J41" s="477" t="s">
        <v>54</v>
      </c>
      <c r="K41" s="481"/>
      <c r="L41" s="117"/>
      <c r="M41" s="117"/>
      <c r="N41" s="117"/>
      <c r="O41" s="117"/>
      <c r="P41" s="117"/>
      <c r="Q41" s="117"/>
      <c r="R41" s="117"/>
      <c r="S41" s="119"/>
    </row>
    <row r="42" spans="1:19" ht="16.5" thickBot="1">
      <c r="A42" s="116"/>
      <c r="B42" s="475"/>
      <c r="C42" s="476"/>
      <c r="D42" s="194" t="s">
        <v>55</v>
      </c>
      <c r="E42" s="195" t="s">
        <v>56</v>
      </c>
      <c r="F42" s="196" t="s">
        <v>55</v>
      </c>
      <c r="G42" s="195" t="s">
        <v>56</v>
      </c>
      <c r="H42" s="193" t="s">
        <v>55</v>
      </c>
      <c r="I42" s="197" t="s">
        <v>56</v>
      </c>
      <c r="J42" s="194" t="s">
        <v>55</v>
      </c>
      <c r="K42" s="198" t="s">
        <v>56</v>
      </c>
      <c r="L42" s="199"/>
      <c r="M42" s="117"/>
      <c r="N42" s="117"/>
      <c r="O42" s="492" t="s">
        <v>57</v>
      </c>
      <c r="P42" s="492"/>
      <c r="Q42" s="200">
        <v>5</v>
      </c>
      <c r="R42" s="117"/>
      <c r="S42" s="119"/>
    </row>
    <row r="43" spans="1:19" ht="16.5" thickBot="1">
      <c r="A43" s="116"/>
      <c r="B43" s="471" t="s">
        <v>58</v>
      </c>
      <c r="C43" s="472"/>
      <c r="D43" s="201">
        <v>0</v>
      </c>
      <c r="E43" s="145">
        <v>0</v>
      </c>
      <c r="F43" s="145">
        <v>53</v>
      </c>
      <c r="G43" s="145">
        <v>5</v>
      </c>
      <c r="H43" s="145">
        <v>72</v>
      </c>
      <c r="I43" s="202">
        <v>6</v>
      </c>
      <c r="J43" s="203">
        <v>125</v>
      </c>
      <c r="K43" s="203">
        <v>11</v>
      </c>
      <c r="L43" s="199"/>
      <c r="M43" s="117"/>
      <c r="N43" s="118"/>
      <c r="O43" s="493" t="s">
        <v>59</v>
      </c>
      <c r="P43" s="493"/>
      <c r="Q43" s="204">
        <v>2</v>
      </c>
      <c r="R43" s="118"/>
      <c r="S43" s="119"/>
    </row>
    <row r="44" spans="1:19" ht="16.5" thickBot="1">
      <c r="A44" s="116"/>
      <c r="B44" s="483" t="s">
        <v>60</v>
      </c>
      <c r="C44" s="484"/>
      <c r="D44" s="205"/>
      <c r="E44" s="206"/>
      <c r="F44" s="207">
        <v>0</v>
      </c>
      <c r="G44" s="207">
        <v>0</v>
      </c>
      <c r="H44" s="207">
        <v>0</v>
      </c>
      <c r="I44" s="208">
        <v>0</v>
      </c>
      <c r="J44" s="203">
        <v>0</v>
      </c>
      <c r="K44" s="203">
        <v>0</v>
      </c>
      <c r="L44" s="199"/>
      <c r="M44" s="117"/>
      <c r="N44" s="118"/>
      <c r="O44" s="493" t="s">
        <v>61</v>
      </c>
      <c r="P44" s="493"/>
      <c r="Q44" s="204">
        <v>3</v>
      </c>
      <c r="R44" s="118"/>
      <c r="S44" s="119"/>
    </row>
    <row r="45" spans="1:19" ht="16.5" thickBot="1">
      <c r="A45" s="116"/>
      <c r="B45" s="485" t="s">
        <v>11</v>
      </c>
      <c r="C45" s="486"/>
      <c r="D45" s="209">
        <v>0</v>
      </c>
      <c r="E45" s="209">
        <v>0</v>
      </c>
      <c r="F45" s="210">
        <v>53</v>
      </c>
      <c r="G45" s="210">
        <v>5</v>
      </c>
      <c r="H45" s="210">
        <v>72</v>
      </c>
      <c r="I45" s="210">
        <v>6</v>
      </c>
      <c r="J45" s="210">
        <v>125</v>
      </c>
      <c r="K45" s="210">
        <v>11</v>
      </c>
      <c r="L45" s="199"/>
      <c r="M45" s="117"/>
      <c r="N45" s="118"/>
      <c r="O45" s="118"/>
      <c r="P45" s="118"/>
      <c r="Q45" s="118"/>
      <c r="R45" s="118"/>
      <c r="S45" s="119"/>
    </row>
    <row r="46" spans="1:19" ht="16.5" thickBot="1">
      <c r="A46" s="116"/>
      <c r="B46" s="471" t="s">
        <v>62</v>
      </c>
      <c r="C46" s="472"/>
      <c r="D46" s="118">
        <v>0</v>
      </c>
      <c r="E46" s="160">
        <v>0</v>
      </c>
      <c r="F46" s="160">
        <v>57</v>
      </c>
      <c r="G46" s="160">
        <v>4</v>
      </c>
      <c r="H46" s="160">
        <v>72</v>
      </c>
      <c r="I46" s="211">
        <v>2</v>
      </c>
      <c r="J46" s="203">
        <v>129</v>
      </c>
      <c r="K46" s="203">
        <v>6</v>
      </c>
      <c r="L46" s="199"/>
      <c r="M46" s="117"/>
      <c r="N46" s="118"/>
      <c r="O46" s="118"/>
      <c r="P46" s="118"/>
      <c r="Q46" s="118"/>
      <c r="R46" s="118"/>
      <c r="S46" s="119"/>
    </row>
    <row r="47" spans="1:19" ht="16.5" thickBot="1">
      <c r="A47" s="116"/>
      <c r="B47" s="487" t="s">
        <v>63</v>
      </c>
      <c r="C47" s="488"/>
      <c r="D47" s="212">
        <v>0</v>
      </c>
      <c r="E47" s="213">
        <v>0</v>
      </c>
      <c r="F47" s="171">
        <v>1</v>
      </c>
      <c r="G47" s="171">
        <v>2</v>
      </c>
      <c r="H47" s="171">
        <v>14</v>
      </c>
      <c r="I47" s="172">
        <v>6</v>
      </c>
      <c r="J47" s="203">
        <v>15</v>
      </c>
      <c r="K47" s="203">
        <v>8</v>
      </c>
      <c r="L47" s="199" t="s">
        <v>64</v>
      </c>
      <c r="M47" s="117"/>
      <c r="N47" s="214"/>
      <c r="O47" s="214"/>
      <c r="P47" s="214"/>
      <c r="Q47" s="215"/>
      <c r="R47" s="215"/>
      <c r="S47" s="119"/>
    </row>
    <row r="48" spans="1:19" ht="16.5" thickBo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9"/>
    </row>
    <row r="49" spans="1:19" ht="16.5" thickBot="1">
      <c r="A49" s="116"/>
      <c r="B49" s="489" t="s">
        <v>65</v>
      </c>
      <c r="C49" s="490"/>
      <c r="D49" s="490"/>
      <c r="E49" s="490"/>
      <c r="F49" s="490"/>
      <c r="G49" s="491"/>
      <c r="H49" s="216" t="s">
        <v>43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9"/>
    </row>
    <row r="50" spans="1:19" ht="16.5" thickBot="1">
      <c r="A50" s="116"/>
      <c r="B50" s="494" t="s">
        <v>66</v>
      </c>
      <c r="C50" s="495"/>
      <c r="D50" s="495"/>
      <c r="E50" s="495"/>
      <c r="F50" s="495"/>
      <c r="G50" s="496"/>
      <c r="H50" s="217">
        <v>8</v>
      </c>
      <c r="I50" s="117"/>
      <c r="J50" s="497" t="s">
        <v>67</v>
      </c>
      <c r="K50" s="497"/>
      <c r="L50" s="497"/>
      <c r="M50" s="497"/>
      <c r="N50" s="218" t="s">
        <v>43</v>
      </c>
      <c r="O50" s="117"/>
      <c r="P50" s="117"/>
      <c r="Q50" s="117"/>
      <c r="R50" s="117"/>
      <c r="S50" s="119"/>
    </row>
    <row r="51" spans="1:19" ht="16.5" thickBot="1">
      <c r="A51" s="116"/>
      <c r="B51" s="421" t="s">
        <v>68</v>
      </c>
      <c r="C51" s="422"/>
      <c r="D51" s="422"/>
      <c r="E51" s="422"/>
      <c r="F51" s="422"/>
      <c r="G51" s="423"/>
      <c r="H51" s="217">
        <v>8</v>
      </c>
      <c r="I51" s="117"/>
      <c r="J51" s="482" t="s">
        <v>69</v>
      </c>
      <c r="K51" s="482"/>
      <c r="L51" s="482"/>
      <c r="M51" s="482"/>
      <c r="N51" s="219">
        <v>132</v>
      </c>
      <c r="O51" s="117"/>
      <c r="P51" s="117"/>
      <c r="Q51" s="117"/>
      <c r="R51" s="117"/>
      <c r="S51" s="119"/>
    </row>
    <row r="52" spans="1:19" ht="16.5" thickBot="1">
      <c r="A52" s="116"/>
      <c r="B52" s="421" t="s">
        <v>70</v>
      </c>
      <c r="C52" s="422"/>
      <c r="D52" s="422"/>
      <c r="E52" s="422"/>
      <c r="F52" s="422"/>
      <c r="G52" s="423"/>
      <c r="H52" s="217">
        <v>4</v>
      </c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9"/>
    </row>
    <row r="53" spans="1:19" ht="15.75">
      <c r="A53" s="116"/>
      <c r="B53" s="421" t="s">
        <v>71</v>
      </c>
      <c r="C53" s="422"/>
      <c r="D53" s="422"/>
      <c r="E53" s="422"/>
      <c r="F53" s="422"/>
      <c r="G53" s="423"/>
      <c r="H53" s="149">
        <v>0</v>
      </c>
      <c r="I53" s="117"/>
      <c r="J53" s="117"/>
      <c r="K53" s="424" t="s">
        <v>72</v>
      </c>
      <c r="L53" s="424"/>
      <c r="M53" s="424"/>
      <c r="N53" s="136"/>
      <c r="O53" s="117"/>
      <c r="P53" s="117"/>
      <c r="Q53" s="117"/>
      <c r="R53" s="117"/>
      <c r="S53" s="119"/>
    </row>
    <row r="54" spans="1:19" ht="16.5" thickBot="1">
      <c r="A54" s="116"/>
      <c r="B54" s="421" t="s">
        <v>73</v>
      </c>
      <c r="C54" s="422"/>
      <c r="D54" s="422"/>
      <c r="E54" s="422"/>
      <c r="F54" s="422"/>
      <c r="G54" s="423"/>
      <c r="H54" s="149"/>
      <c r="I54" s="117"/>
      <c r="J54" s="117"/>
      <c r="K54" s="425" t="s">
        <v>74</v>
      </c>
      <c r="L54" s="425"/>
      <c r="M54" s="425"/>
      <c r="N54" s="220"/>
      <c r="O54" s="117"/>
      <c r="P54" s="117"/>
      <c r="Q54" s="117"/>
      <c r="R54" s="117"/>
      <c r="S54" s="119"/>
    </row>
    <row r="55" spans="1:19" ht="16.5" thickBot="1">
      <c r="A55" s="116"/>
      <c r="B55" s="426" t="s">
        <v>75</v>
      </c>
      <c r="C55" s="427"/>
      <c r="D55" s="427"/>
      <c r="E55" s="427"/>
      <c r="F55" s="427"/>
      <c r="G55" s="428"/>
      <c r="H55" s="149">
        <v>0</v>
      </c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9"/>
    </row>
    <row r="56" spans="1:19" ht="15.75" thickBot="1">
      <c r="A56" s="221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3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6"/>
  <sheetViews>
    <sheetView showGridLines="0" workbookViewId="0">
      <selection activeCell="F8" sqref="F8"/>
    </sheetView>
  </sheetViews>
  <sheetFormatPr baseColWidth="10" defaultRowHeight="15"/>
  <sheetData>
    <row r="1" spans="1:19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21">
      <c r="A2" s="547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9"/>
    </row>
    <row r="3" spans="1:19" ht="18.75">
      <c r="A3" s="550" t="s">
        <v>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2"/>
    </row>
    <row r="4" spans="1:19" ht="15.75">
      <c r="A4" s="227"/>
      <c r="B4" s="228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568" t="s">
        <v>2</v>
      </c>
      <c r="Q4" s="569"/>
      <c r="R4" s="228"/>
      <c r="S4" s="230"/>
    </row>
    <row r="5" spans="1:19" ht="26.25">
      <c r="A5" s="553" t="s">
        <v>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5"/>
    </row>
    <row r="6" spans="1:19" ht="15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30"/>
    </row>
    <row r="7" spans="1:19" ht="15.75">
      <c r="A7" s="227"/>
      <c r="B7" s="231"/>
      <c r="C7" s="231"/>
      <c r="D7" s="232" t="s">
        <v>4</v>
      </c>
      <c r="E7" s="233" t="s">
        <v>76</v>
      </c>
      <c r="F7" s="231"/>
      <c r="G7" s="231"/>
      <c r="H7" s="231"/>
      <c r="I7" s="231"/>
      <c r="J7" s="228"/>
      <c r="K7" s="228"/>
      <c r="L7" s="228"/>
      <c r="M7" s="228"/>
      <c r="N7" s="228"/>
      <c r="O7" s="231" t="s">
        <v>5</v>
      </c>
      <c r="P7" s="234" t="s">
        <v>84</v>
      </c>
      <c r="Q7" s="235" t="s">
        <v>6</v>
      </c>
      <c r="R7" s="228"/>
      <c r="S7" s="230"/>
    </row>
    <row r="8" spans="1:19">
      <c r="A8" s="227"/>
      <c r="B8" s="236"/>
      <c r="C8" s="237"/>
      <c r="D8" s="238" t="s">
        <v>7</v>
      </c>
      <c r="E8" s="232" t="s">
        <v>83</v>
      </c>
      <c r="F8" s="236"/>
      <c r="G8" s="236"/>
      <c r="H8" s="236"/>
      <c r="I8" s="236"/>
      <c r="J8" s="236"/>
      <c r="K8" s="236"/>
      <c r="L8" s="236"/>
      <c r="M8" s="236"/>
      <c r="N8" s="236"/>
      <c r="O8" s="232" t="s">
        <v>8</v>
      </c>
      <c r="P8" s="239">
        <v>2023</v>
      </c>
      <c r="Q8" s="236"/>
      <c r="R8" s="236"/>
      <c r="S8" s="240"/>
    </row>
    <row r="9" spans="1:19" ht="15.75" thickBot="1">
      <c r="A9" s="227"/>
      <c r="B9" s="236"/>
      <c r="C9" s="237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40"/>
    </row>
    <row r="10" spans="1:19" ht="15.75">
      <c r="A10" s="227"/>
      <c r="B10" s="556" t="s">
        <v>9</v>
      </c>
      <c r="C10" s="557"/>
      <c r="D10" s="557" t="s">
        <v>10</v>
      </c>
      <c r="E10" s="557" t="s">
        <v>11</v>
      </c>
      <c r="F10" s="557"/>
      <c r="G10" s="557" t="s">
        <v>12</v>
      </c>
      <c r="H10" s="557"/>
      <c r="I10" s="557" t="s">
        <v>13</v>
      </c>
      <c r="J10" s="557"/>
      <c r="K10" s="557" t="s">
        <v>14</v>
      </c>
      <c r="L10" s="557"/>
      <c r="M10" s="557" t="s">
        <v>15</v>
      </c>
      <c r="N10" s="562"/>
      <c r="O10" s="564" t="s">
        <v>16</v>
      </c>
      <c r="P10" s="537" t="s">
        <v>17</v>
      </c>
      <c r="Q10" s="537" t="s">
        <v>18</v>
      </c>
      <c r="R10" s="228"/>
      <c r="S10" s="230"/>
    </row>
    <row r="11" spans="1:19" ht="15.75">
      <c r="A11" s="227"/>
      <c r="B11" s="558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63"/>
      <c r="O11" s="565"/>
      <c r="P11" s="567"/>
      <c r="Q11" s="567"/>
      <c r="R11" s="228"/>
      <c r="S11" s="230"/>
    </row>
    <row r="12" spans="1:19" ht="30.75" thickBot="1">
      <c r="A12" s="227"/>
      <c r="B12" s="560"/>
      <c r="C12" s="561"/>
      <c r="D12" s="561"/>
      <c r="E12" s="242" t="s">
        <v>19</v>
      </c>
      <c r="F12" s="241" t="s">
        <v>20</v>
      </c>
      <c r="G12" s="242" t="s">
        <v>19</v>
      </c>
      <c r="H12" s="241" t="s">
        <v>20</v>
      </c>
      <c r="I12" s="242" t="s">
        <v>19</v>
      </c>
      <c r="J12" s="241" t="s">
        <v>20</v>
      </c>
      <c r="K12" s="242" t="s">
        <v>19</v>
      </c>
      <c r="L12" s="241" t="s">
        <v>20</v>
      </c>
      <c r="M12" s="242" t="s">
        <v>19</v>
      </c>
      <c r="N12" s="243" t="s">
        <v>20</v>
      </c>
      <c r="O12" s="566"/>
      <c r="P12" s="538"/>
      <c r="Q12" s="538"/>
      <c r="R12" s="228"/>
      <c r="S12" s="230"/>
    </row>
    <row r="13" spans="1:19" ht="16.5" thickBot="1">
      <c r="A13" s="227"/>
      <c r="B13" s="542" t="s">
        <v>11</v>
      </c>
      <c r="C13" s="543"/>
      <c r="D13" s="244" t="s">
        <v>21</v>
      </c>
      <c r="E13" s="245">
        <v>103</v>
      </c>
      <c r="F13" s="245">
        <v>395</v>
      </c>
      <c r="G13" s="246">
        <v>4</v>
      </c>
      <c r="H13" s="246">
        <v>3</v>
      </c>
      <c r="I13" s="246">
        <v>65</v>
      </c>
      <c r="J13" s="246">
        <v>166</v>
      </c>
      <c r="K13" s="246">
        <v>34</v>
      </c>
      <c r="L13" s="246">
        <v>223</v>
      </c>
      <c r="M13" s="246">
        <v>0</v>
      </c>
      <c r="N13" s="246">
        <v>3</v>
      </c>
      <c r="O13" s="247">
        <v>7</v>
      </c>
      <c r="P13" s="248">
        <v>0</v>
      </c>
      <c r="Q13" s="249">
        <v>119.32051282051282</v>
      </c>
      <c r="R13" s="228"/>
      <c r="S13" s="230"/>
    </row>
    <row r="14" spans="1:19" ht="16.5" thickBot="1">
      <c r="A14" s="227"/>
      <c r="B14" s="544"/>
      <c r="C14" s="545"/>
      <c r="D14" s="250" t="s">
        <v>22</v>
      </c>
      <c r="E14" s="245">
        <v>587</v>
      </c>
      <c r="F14" s="245">
        <v>5739</v>
      </c>
      <c r="G14" s="251">
        <v>12</v>
      </c>
      <c r="H14" s="251">
        <v>60</v>
      </c>
      <c r="I14" s="251">
        <v>313</v>
      </c>
      <c r="J14" s="251">
        <v>1973</v>
      </c>
      <c r="K14" s="251">
        <v>259</v>
      </c>
      <c r="L14" s="251">
        <v>3616</v>
      </c>
      <c r="M14" s="251">
        <v>0</v>
      </c>
      <c r="N14" s="251">
        <v>90</v>
      </c>
      <c r="O14" s="252"/>
      <c r="P14" s="253"/>
      <c r="Q14" s="254"/>
      <c r="R14" s="228"/>
      <c r="S14" s="230"/>
    </row>
    <row r="15" spans="1:19" ht="16.5" thickBot="1">
      <c r="A15" s="227"/>
      <c r="B15" s="540" t="s">
        <v>23</v>
      </c>
      <c r="C15" s="541"/>
      <c r="D15" s="244" t="s">
        <v>21</v>
      </c>
      <c r="E15" s="255">
        <v>8</v>
      </c>
      <c r="F15" s="255">
        <v>0</v>
      </c>
      <c r="G15" s="256">
        <v>0</v>
      </c>
      <c r="H15" s="256">
        <v>0</v>
      </c>
      <c r="I15" s="256">
        <v>4</v>
      </c>
      <c r="J15" s="256">
        <v>0</v>
      </c>
      <c r="K15" s="256">
        <v>4</v>
      </c>
      <c r="L15" s="256">
        <v>0</v>
      </c>
      <c r="M15" s="257">
        <v>0</v>
      </c>
      <c r="N15" s="258">
        <v>0</v>
      </c>
      <c r="O15" s="259">
        <v>1</v>
      </c>
      <c r="P15" s="260">
        <v>0</v>
      </c>
      <c r="Q15" s="253"/>
      <c r="R15" s="228"/>
      <c r="S15" s="230"/>
    </row>
    <row r="16" spans="1:19" ht="16.5" thickBot="1">
      <c r="A16" s="261"/>
      <c r="B16" s="530"/>
      <c r="C16" s="531"/>
      <c r="D16" s="262" t="s">
        <v>22</v>
      </c>
      <c r="E16" s="255">
        <v>8</v>
      </c>
      <c r="F16" s="255">
        <v>0</v>
      </c>
      <c r="G16" s="263">
        <v>0</v>
      </c>
      <c r="H16" s="263">
        <v>0</v>
      </c>
      <c r="I16" s="263">
        <v>4</v>
      </c>
      <c r="J16" s="263">
        <v>0</v>
      </c>
      <c r="K16" s="263">
        <v>4</v>
      </c>
      <c r="L16" s="263">
        <v>0</v>
      </c>
      <c r="M16" s="257"/>
      <c r="N16" s="264"/>
      <c r="O16" s="265">
        <v>0</v>
      </c>
      <c r="P16" s="266"/>
      <c r="Q16" s="267">
        <v>8</v>
      </c>
      <c r="R16" s="228"/>
      <c r="S16" s="230"/>
    </row>
    <row r="17" spans="1:19" ht="16.5" thickBot="1">
      <c r="A17" s="227"/>
      <c r="B17" s="539" t="s">
        <v>24</v>
      </c>
      <c r="C17" s="546" t="s">
        <v>25</v>
      </c>
      <c r="D17" s="262" t="s">
        <v>21</v>
      </c>
      <c r="E17" s="255">
        <v>5</v>
      </c>
      <c r="F17" s="255">
        <v>35</v>
      </c>
      <c r="G17" s="263">
        <v>0</v>
      </c>
      <c r="H17" s="263">
        <v>0</v>
      </c>
      <c r="I17" s="263">
        <v>5</v>
      </c>
      <c r="J17" s="263">
        <v>15</v>
      </c>
      <c r="K17" s="263">
        <v>0</v>
      </c>
      <c r="L17" s="263">
        <v>20</v>
      </c>
      <c r="M17" s="257">
        <v>0</v>
      </c>
      <c r="N17" s="264">
        <v>0</v>
      </c>
      <c r="O17" s="259">
        <v>0</v>
      </c>
      <c r="P17" s="260">
        <v>0</v>
      </c>
      <c r="Q17" s="253"/>
      <c r="R17" s="228"/>
      <c r="S17" s="230"/>
    </row>
    <row r="18" spans="1:19" ht="16.5" thickBot="1">
      <c r="A18" s="261"/>
      <c r="B18" s="539"/>
      <c r="C18" s="546"/>
      <c r="D18" s="262" t="s">
        <v>22</v>
      </c>
      <c r="E18" s="255">
        <v>5</v>
      </c>
      <c r="F18" s="255">
        <v>140</v>
      </c>
      <c r="G18" s="263">
        <v>0</v>
      </c>
      <c r="H18" s="263">
        <v>0</v>
      </c>
      <c r="I18" s="263">
        <v>5</v>
      </c>
      <c r="J18" s="263">
        <v>60</v>
      </c>
      <c r="K18" s="263">
        <v>0</v>
      </c>
      <c r="L18" s="263">
        <v>80</v>
      </c>
      <c r="M18" s="257">
        <v>0</v>
      </c>
      <c r="N18" s="264">
        <v>0</v>
      </c>
      <c r="O18" s="265"/>
      <c r="P18" s="266"/>
      <c r="Q18" s="267">
        <v>11.153846153846153</v>
      </c>
      <c r="R18" s="228"/>
      <c r="S18" s="230"/>
    </row>
    <row r="19" spans="1:19" ht="16.5" thickBot="1">
      <c r="A19" s="227"/>
      <c r="B19" s="539"/>
      <c r="C19" s="531" t="s">
        <v>26</v>
      </c>
      <c r="D19" s="262" t="s">
        <v>21</v>
      </c>
      <c r="E19" s="255">
        <v>19</v>
      </c>
      <c r="F19" s="255">
        <v>82</v>
      </c>
      <c r="G19" s="263">
        <v>1</v>
      </c>
      <c r="H19" s="263">
        <v>0</v>
      </c>
      <c r="I19" s="263">
        <v>15</v>
      </c>
      <c r="J19" s="263">
        <v>47</v>
      </c>
      <c r="K19" s="263">
        <v>3</v>
      </c>
      <c r="L19" s="263">
        <v>35</v>
      </c>
      <c r="M19" s="257">
        <v>0</v>
      </c>
      <c r="N19" s="264">
        <v>0</v>
      </c>
      <c r="O19" s="259">
        <v>2</v>
      </c>
      <c r="P19" s="260">
        <v>0</v>
      </c>
      <c r="Q19" s="253"/>
      <c r="R19" s="228"/>
      <c r="S19" s="230"/>
    </row>
    <row r="20" spans="1:19" ht="16.5" thickBot="1">
      <c r="A20" s="261"/>
      <c r="B20" s="539"/>
      <c r="C20" s="531"/>
      <c r="D20" s="262" t="s">
        <v>22</v>
      </c>
      <c r="E20" s="255">
        <v>19</v>
      </c>
      <c r="F20" s="255">
        <v>82</v>
      </c>
      <c r="G20" s="263">
        <v>1</v>
      </c>
      <c r="H20" s="263">
        <v>0</v>
      </c>
      <c r="I20" s="263">
        <v>15</v>
      </c>
      <c r="J20" s="263">
        <v>47</v>
      </c>
      <c r="K20" s="263">
        <v>3</v>
      </c>
      <c r="L20" s="263">
        <v>35</v>
      </c>
      <c r="M20" s="257">
        <v>0</v>
      </c>
      <c r="N20" s="264">
        <v>0</v>
      </c>
      <c r="O20" s="265"/>
      <c r="P20" s="266"/>
      <c r="Q20" s="267">
        <v>8.4166666666666661</v>
      </c>
      <c r="R20" s="228"/>
      <c r="S20" s="230"/>
    </row>
    <row r="21" spans="1:19" ht="16.5" thickBot="1">
      <c r="A21" s="227"/>
      <c r="B21" s="539"/>
      <c r="C21" s="531" t="s">
        <v>27</v>
      </c>
      <c r="D21" s="262" t="s">
        <v>21</v>
      </c>
      <c r="E21" s="255">
        <v>8</v>
      </c>
      <c r="F21" s="255">
        <v>87</v>
      </c>
      <c r="G21" s="263">
        <v>1</v>
      </c>
      <c r="H21" s="263">
        <v>0</v>
      </c>
      <c r="I21" s="263">
        <v>6</v>
      </c>
      <c r="J21" s="263">
        <v>36</v>
      </c>
      <c r="K21" s="263">
        <v>1</v>
      </c>
      <c r="L21" s="263">
        <v>51</v>
      </c>
      <c r="M21" s="257">
        <v>0</v>
      </c>
      <c r="N21" s="264">
        <v>0</v>
      </c>
      <c r="O21" s="259">
        <v>2</v>
      </c>
      <c r="P21" s="260">
        <v>0</v>
      </c>
      <c r="Q21" s="253"/>
      <c r="R21" s="228"/>
      <c r="S21" s="230"/>
    </row>
    <row r="22" spans="1:19" ht="16.5" thickBot="1">
      <c r="A22" s="261"/>
      <c r="B22" s="539"/>
      <c r="C22" s="531"/>
      <c r="D22" s="262" t="s">
        <v>22</v>
      </c>
      <c r="E22" s="255">
        <v>7</v>
      </c>
      <c r="F22" s="255">
        <v>87</v>
      </c>
      <c r="G22" s="263">
        <v>1</v>
      </c>
      <c r="H22" s="263">
        <v>0</v>
      </c>
      <c r="I22" s="263">
        <v>5</v>
      </c>
      <c r="J22" s="263">
        <v>36</v>
      </c>
      <c r="K22" s="263">
        <v>1</v>
      </c>
      <c r="L22" s="263">
        <v>51</v>
      </c>
      <c r="M22" s="257"/>
      <c r="N22" s="264"/>
      <c r="O22" s="265"/>
      <c r="P22" s="266"/>
      <c r="Q22" s="267">
        <v>23.75</v>
      </c>
      <c r="R22" s="228"/>
      <c r="S22" s="230"/>
    </row>
    <row r="23" spans="1:19" ht="16.5" thickBot="1">
      <c r="A23" s="227"/>
      <c r="B23" s="539"/>
      <c r="C23" s="531" t="s">
        <v>28</v>
      </c>
      <c r="D23" s="262" t="s">
        <v>21</v>
      </c>
      <c r="E23" s="255">
        <v>5</v>
      </c>
      <c r="F23" s="255">
        <v>0</v>
      </c>
      <c r="G23" s="263">
        <v>0</v>
      </c>
      <c r="H23" s="263">
        <v>0</v>
      </c>
      <c r="I23" s="263">
        <v>4</v>
      </c>
      <c r="J23" s="263">
        <v>0</v>
      </c>
      <c r="K23" s="263">
        <v>1</v>
      </c>
      <c r="L23" s="263">
        <v>0</v>
      </c>
      <c r="M23" s="257"/>
      <c r="N23" s="264"/>
      <c r="O23" s="259">
        <v>0</v>
      </c>
      <c r="P23" s="260">
        <v>0</v>
      </c>
      <c r="Q23" s="253"/>
      <c r="R23" s="228"/>
      <c r="S23" s="230"/>
    </row>
    <row r="24" spans="1:19" ht="16.5" thickBot="1">
      <c r="A24" s="261"/>
      <c r="B24" s="539"/>
      <c r="C24" s="531"/>
      <c r="D24" s="262" t="s">
        <v>22</v>
      </c>
      <c r="E24" s="255">
        <v>5</v>
      </c>
      <c r="F24" s="255">
        <v>0</v>
      </c>
      <c r="G24" s="263">
        <v>0</v>
      </c>
      <c r="H24" s="263">
        <v>0</v>
      </c>
      <c r="I24" s="263">
        <v>4</v>
      </c>
      <c r="J24" s="263">
        <v>0</v>
      </c>
      <c r="K24" s="263">
        <v>1</v>
      </c>
      <c r="L24" s="263">
        <v>0</v>
      </c>
      <c r="M24" s="268"/>
      <c r="N24" s="269"/>
      <c r="O24" s="252"/>
      <c r="P24" s="253"/>
      <c r="Q24" s="267">
        <v>5</v>
      </c>
      <c r="R24" s="228"/>
      <c r="S24" s="230"/>
    </row>
    <row r="25" spans="1:19" ht="16.5" thickBot="1">
      <c r="A25" s="227"/>
      <c r="B25" s="539" t="s">
        <v>29</v>
      </c>
      <c r="C25" s="531" t="s">
        <v>30</v>
      </c>
      <c r="D25" s="262" t="s">
        <v>21</v>
      </c>
      <c r="E25" s="255">
        <v>55</v>
      </c>
      <c r="F25" s="255">
        <v>190</v>
      </c>
      <c r="G25" s="263">
        <v>1</v>
      </c>
      <c r="H25" s="263">
        <v>3</v>
      </c>
      <c r="I25" s="263">
        <v>29</v>
      </c>
      <c r="J25" s="263">
        <v>68</v>
      </c>
      <c r="K25" s="263">
        <v>25</v>
      </c>
      <c r="L25" s="270">
        <v>116</v>
      </c>
      <c r="M25" s="271">
        <v>0</v>
      </c>
      <c r="N25" s="272">
        <v>3</v>
      </c>
      <c r="O25" s="259">
        <v>2</v>
      </c>
      <c r="P25" s="260">
        <v>0</v>
      </c>
      <c r="Q25" s="253"/>
      <c r="R25" s="228"/>
      <c r="S25" s="230"/>
    </row>
    <row r="26" spans="1:19" ht="15.75" thickBot="1">
      <c r="A26" s="261"/>
      <c r="B26" s="539"/>
      <c r="C26" s="531"/>
      <c r="D26" s="262" t="s">
        <v>22</v>
      </c>
      <c r="E26" s="255">
        <v>540</v>
      </c>
      <c r="F26" s="255">
        <v>5430</v>
      </c>
      <c r="G26" s="263">
        <v>10</v>
      </c>
      <c r="H26" s="263">
        <v>60</v>
      </c>
      <c r="I26" s="263">
        <v>280</v>
      </c>
      <c r="J26" s="263">
        <v>1830</v>
      </c>
      <c r="K26" s="263">
        <v>250</v>
      </c>
      <c r="L26" s="270">
        <v>3450</v>
      </c>
      <c r="M26" s="263">
        <v>0</v>
      </c>
      <c r="N26" s="273">
        <v>90</v>
      </c>
      <c r="O26" s="252"/>
      <c r="P26" s="253"/>
      <c r="Q26" s="267">
        <v>62.5</v>
      </c>
      <c r="R26" s="236"/>
      <c r="S26" s="230"/>
    </row>
    <row r="27" spans="1:19" ht="16.5" thickBot="1">
      <c r="A27" s="227"/>
      <c r="B27" s="539"/>
      <c r="C27" s="531" t="s">
        <v>31</v>
      </c>
      <c r="D27" s="262" t="s">
        <v>21</v>
      </c>
      <c r="E27" s="255">
        <v>0</v>
      </c>
      <c r="F27" s="255">
        <v>0</v>
      </c>
      <c r="G27" s="263">
        <v>0</v>
      </c>
      <c r="H27" s="263">
        <v>0</v>
      </c>
      <c r="I27" s="263">
        <v>0</v>
      </c>
      <c r="J27" s="263">
        <v>0</v>
      </c>
      <c r="K27" s="263">
        <v>0</v>
      </c>
      <c r="L27" s="270">
        <v>0</v>
      </c>
      <c r="M27" s="270">
        <v>0</v>
      </c>
      <c r="N27" s="270">
        <v>0</v>
      </c>
      <c r="O27" s="259">
        <v>0</v>
      </c>
      <c r="P27" s="260">
        <v>0</v>
      </c>
      <c r="Q27" s="253"/>
      <c r="R27" s="228"/>
      <c r="S27" s="230"/>
    </row>
    <row r="28" spans="1:19" ht="16.5" thickBot="1">
      <c r="A28" s="261"/>
      <c r="B28" s="539"/>
      <c r="C28" s="531"/>
      <c r="D28" s="262" t="s">
        <v>22</v>
      </c>
      <c r="E28" s="255">
        <v>0</v>
      </c>
      <c r="F28" s="255">
        <v>0</v>
      </c>
      <c r="G28" s="263">
        <v>0</v>
      </c>
      <c r="H28" s="263">
        <v>0</v>
      </c>
      <c r="I28" s="263">
        <v>0</v>
      </c>
      <c r="J28" s="263">
        <v>0</v>
      </c>
      <c r="K28" s="263">
        <v>0</v>
      </c>
      <c r="L28" s="270">
        <v>0</v>
      </c>
      <c r="M28" s="270">
        <v>0</v>
      </c>
      <c r="N28" s="270">
        <v>0</v>
      </c>
      <c r="O28" s="274"/>
      <c r="P28" s="253"/>
      <c r="Q28" s="267">
        <v>0</v>
      </c>
      <c r="R28" s="228"/>
      <c r="S28" s="230"/>
    </row>
    <row r="29" spans="1:19" ht="15.75" thickBot="1">
      <c r="A29" s="227"/>
      <c r="B29" s="530" t="s">
        <v>32</v>
      </c>
      <c r="C29" s="531"/>
      <c r="D29" s="262" t="s">
        <v>21</v>
      </c>
      <c r="E29" s="255">
        <v>0</v>
      </c>
      <c r="F29" s="255">
        <v>1</v>
      </c>
      <c r="G29" s="263">
        <v>0</v>
      </c>
      <c r="H29" s="263">
        <v>0</v>
      </c>
      <c r="I29" s="263">
        <v>0</v>
      </c>
      <c r="J29" s="263">
        <v>0</v>
      </c>
      <c r="K29" s="263">
        <v>0</v>
      </c>
      <c r="L29" s="263">
        <v>1</v>
      </c>
      <c r="M29" s="275"/>
      <c r="N29" s="276"/>
      <c r="O29" s="259">
        <v>0</v>
      </c>
      <c r="P29" s="260">
        <v>0</v>
      </c>
      <c r="Q29" s="267"/>
      <c r="R29" s="277"/>
      <c r="S29" s="230"/>
    </row>
    <row r="30" spans="1:19" ht="16.5" thickBot="1">
      <c r="A30" s="227"/>
      <c r="B30" s="530" t="s">
        <v>33</v>
      </c>
      <c r="C30" s="531"/>
      <c r="D30" s="262" t="s">
        <v>21</v>
      </c>
      <c r="E30" s="255">
        <v>0</v>
      </c>
      <c r="F30" s="255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78"/>
      <c r="N30" s="264"/>
      <c r="O30" s="259">
        <v>0</v>
      </c>
      <c r="P30" s="260">
        <v>0</v>
      </c>
      <c r="Q30" s="267"/>
      <c r="R30" s="228"/>
      <c r="S30" s="230"/>
    </row>
    <row r="31" spans="1:19" ht="16.5" thickBot="1">
      <c r="A31" s="227"/>
      <c r="B31" s="530" t="s">
        <v>34</v>
      </c>
      <c r="C31" s="531"/>
      <c r="D31" s="262" t="s">
        <v>21</v>
      </c>
      <c r="E31" s="255">
        <v>0</v>
      </c>
      <c r="F31" s="255">
        <v>0</v>
      </c>
      <c r="G31" s="263">
        <v>0</v>
      </c>
      <c r="H31" s="263">
        <v>0</v>
      </c>
      <c r="I31" s="263">
        <v>0</v>
      </c>
      <c r="J31" s="263">
        <v>0</v>
      </c>
      <c r="K31" s="263">
        <v>0</v>
      </c>
      <c r="L31" s="270">
        <v>0</v>
      </c>
      <c r="M31" s="278"/>
      <c r="N31" s="264"/>
      <c r="O31" s="259">
        <v>0</v>
      </c>
      <c r="P31" s="260">
        <v>0</v>
      </c>
      <c r="Q31" s="267">
        <v>0</v>
      </c>
      <c r="R31" s="228"/>
      <c r="S31" s="230"/>
    </row>
    <row r="32" spans="1:19" ht="15.75" thickBot="1">
      <c r="A32" s="227"/>
      <c r="B32" s="530" t="s">
        <v>35</v>
      </c>
      <c r="C32" s="279" t="s">
        <v>36</v>
      </c>
      <c r="D32" s="262" t="s">
        <v>21</v>
      </c>
      <c r="E32" s="255">
        <v>0</v>
      </c>
      <c r="F32" s="255"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</v>
      </c>
      <c r="L32" s="270">
        <v>0</v>
      </c>
      <c r="M32" s="278"/>
      <c r="N32" s="264"/>
      <c r="O32" s="259">
        <v>0</v>
      </c>
      <c r="P32" s="260">
        <v>0</v>
      </c>
      <c r="Q32" s="267">
        <v>0.5</v>
      </c>
      <c r="R32" s="280"/>
      <c r="S32" s="230"/>
    </row>
    <row r="33" spans="1:19" ht="16.5" thickBot="1">
      <c r="A33" s="227"/>
      <c r="B33" s="530"/>
      <c r="C33" s="279" t="s">
        <v>37</v>
      </c>
      <c r="D33" s="262" t="s">
        <v>21</v>
      </c>
      <c r="E33" s="255">
        <v>3</v>
      </c>
      <c r="F33" s="255">
        <v>0</v>
      </c>
      <c r="G33" s="263">
        <v>1</v>
      </c>
      <c r="H33" s="263">
        <v>0</v>
      </c>
      <c r="I33" s="263">
        <v>2</v>
      </c>
      <c r="J33" s="263">
        <v>0</v>
      </c>
      <c r="K33" s="263">
        <v>0</v>
      </c>
      <c r="L33" s="270">
        <v>0</v>
      </c>
      <c r="M33" s="278"/>
      <c r="N33" s="264"/>
      <c r="O33" s="259">
        <v>0</v>
      </c>
      <c r="P33" s="260">
        <v>0</v>
      </c>
      <c r="Q33" s="267"/>
      <c r="R33" s="228"/>
      <c r="S33" s="230"/>
    </row>
    <row r="34" spans="1:19" ht="16.5" thickBot="1">
      <c r="A34" s="227"/>
      <c r="B34" s="532"/>
      <c r="C34" s="281" t="s">
        <v>38</v>
      </c>
      <c r="D34" s="250" t="s">
        <v>21</v>
      </c>
      <c r="E34" s="255">
        <v>0</v>
      </c>
      <c r="F34" s="255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3">
        <v>0</v>
      </c>
      <c r="M34" s="284"/>
      <c r="N34" s="285"/>
      <c r="O34" s="259">
        <v>0</v>
      </c>
      <c r="P34" s="286">
        <v>0</v>
      </c>
      <c r="Q34" s="267"/>
      <c r="R34" s="228"/>
      <c r="S34" s="230"/>
    </row>
    <row r="35" spans="1:19" ht="15.75" thickBot="1">
      <c r="A35" s="227"/>
      <c r="B35" s="287"/>
      <c r="C35" s="287"/>
      <c r="D35" s="229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59"/>
      <c r="P35" s="280"/>
      <c r="Q35" s="280"/>
      <c r="R35" s="280"/>
      <c r="S35" s="230"/>
    </row>
    <row r="36" spans="1:19" ht="15.75">
      <c r="A36" s="227"/>
      <c r="B36" s="228"/>
      <c r="C36" s="228"/>
      <c r="D36" s="533" t="s">
        <v>39</v>
      </c>
      <c r="E36" s="534"/>
      <c r="F36" s="533" t="s">
        <v>40</v>
      </c>
      <c r="G36" s="537"/>
      <c r="H36" s="534" t="s">
        <v>41</v>
      </c>
      <c r="I36" s="534"/>
      <c r="J36" s="537"/>
      <c r="K36" s="228"/>
      <c r="L36" s="228"/>
      <c r="M36" s="519" t="s">
        <v>42</v>
      </c>
      <c r="N36" s="520"/>
      <c r="O36" s="288" t="s">
        <v>43</v>
      </c>
      <c r="P36" s="228"/>
      <c r="Q36" s="228"/>
      <c r="R36" s="228"/>
      <c r="S36" s="230"/>
    </row>
    <row r="37" spans="1:19" ht="16.5" thickBot="1">
      <c r="A37" s="227"/>
      <c r="B37" s="228"/>
      <c r="C37" s="228"/>
      <c r="D37" s="535"/>
      <c r="E37" s="536"/>
      <c r="F37" s="535"/>
      <c r="G37" s="538"/>
      <c r="H37" s="536"/>
      <c r="I37" s="536"/>
      <c r="J37" s="538"/>
      <c r="K37" s="228"/>
      <c r="L37" s="228"/>
      <c r="M37" s="289" t="s">
        <v>44</v>
      </c>
      <c r="N37" s="262"/>
      <c r="O37" s="263">
        <v>0</v>
      </c>
      <c r="P37" s="228"/>
      <c r="Q37" s="228"/>
      <c r="R37" s="228"/>
      <c r="S37" s="230"/>
    </row>
    <row r="38" spans="1:19" ht="30.75" thickBot="1">
      <c r="A38" s="227"/>
      <c r="B38" s="228"/>
      <c r="C38" s="228"/>
      <c r="D38" s="290" t="s">
        <v>21</v>
      </c>
      <c r="E38" s="291" t="s">
        <v>22</v>
      </c>
      <c r="F38" s="292" t="s">
        <v>43</v>
      </c>
      <c r="G38" s="293" t="s">
        <v>45</v>
      </c>
      <c r="H38" s="294" t="s">
        <v>46</v>
      </c>
      <c r="I38" s="295" t="s">
        <v>47</v>
      </c>
      <c r="J38" s="296" t="s">
        <v>48</v>
      </c>
      <c r="K38" s="228"/>
      <c r="L38" s="228"/>
      <c r="M38" s="297" t="s">
        <v>49</v>
      </c>
      <c r="N38" s="282"/>
      <c r="O38" s="263">
        <v>2</v>
      </c>
      <c r="P38" s="228"/>
      <c r="Q38" s="228"/>
      <c r="R38" s="228"/>
      <c r="S38" s="230"/>
    </row>
    <row r="39" spans="1:19" ht="16.5" thickBot="1">
      <c r="A39" s="227"/>
      <c r="B39" s="228"/>
      <c r="C39" s="228"/>
      <c r="D39" s="298">
        <v>3</v>
      </c>
      <c r="E39" s="299">
        <v>1</v>
      </c>
      <c r="F39" s="299">
        <v>4</v>
      </c>
      <c r="G39" s="300">
        <v>80</v>
      </c>
      <c r="H39" s="301">
        <v>1</v>
      </c>
      <c r="I39" s="302">
        <v>1</v>
      </c>
      <c r="J39" s="303">
        <v>0</v>
      </c>
      <c r="K39" s="228"/>
      <c r="L39" s="228"/>
      <c r="M39" s="228"/>
      <c r="N39" s="228"/>
      <c r="O39" s="228"/>
      <c r="P39" s="228"/>
      <c r="Q39" s="228"/>
      <c r="R39" s="228"/>
      <c r="S39" s="230"/>
    </row>
    <row r="40" spans="1:19" ht="16.5" thickBot="1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30"/>
    </row>
    <row r="41" spans="1:19" ht="16.5" thickBot="1">
      <c r="A41" s="227"/>
      <c r="B41" s="521" t="s">
        <v>50</v>
      </c>
      <c r="C41" s="522"/>
      <c r="D41" s="525" t="s">
        <v>51</v>
      </c>
      <c r="E41" s="526"/>
      <c r="F41" s="527" t="s">
        <v>52</v>
      </c>
      <c r="G41" s="528"/>
      <c r="H41" s="526" t="s">
        <v>53</v>
      </c>
      <c r="I41" s="526"/>
      <c r="J41" s="525" t="s">
        <v>54</v>
      </c>
      <c r="K41" s="529"/>
      <c r="L41" s="228"/>
      <c r="M41" s="228"/>
      <c r="N41" s="228"/>
      <c r="O41" s="228"/>
      <c r="P41" s="228"/>
      <c r="Q41" s="228"/>
      <c r="R41" s="228"/>
      <c r="S41" s="230"/>
    </row>
    <row r="42" spans="1:19" ht="16.5" thickBot="1">
      <c r="A42" s="227"/>
      <c r="B42" s="523"/>
      <c r="C42" s="524"/>
      <c r="D42" s="305" t="s">
        <v>55</v>
      </c>
      <c r="E42" s="306" t="s">
        <v>56</v>
      </c>
      <c r="F42" s="307" t="s">
        <v>55</v>
      </c>
      <c r="G42" s="306" t="s">
        <v>56</v>
      </c>
      <c r="H42" s="304" t="s">
        <v>55</v>
      </c>
      <c r="I42" s="308" t="s">
        <v>56</v>
      </c>
      <c r="J42" s="305" t="s">
        <v>55</v>
      </c>
      <c r="K42" s="309" t="s">
        <v>56</v>
      </c>
      <c r="L42" s="310"/>
      <c r="M42" s="228"/>
      <c r="N42" s="228"/>
      <c r="O42" s="498" t="s">
        <v>57</v>
      </c>
      <c r="P42" s="498"/>
      <c r="Q42" s="311">
        <v>6</v>
      </c>
      <c r="R42" s="228"/>
      <c r="S42" s="230"/>
    </row>
    <row r="43" spans="1:19" ht="16.5" thickBot="1">
      <c r="A43" s="227"/>
      <c r="B43" s="512" t="s">
        <v>58</v>
      </c>
      <c r="C43" s="513"/>
      <c r="D43" s="312">
        <v>6</v>
      </c>
      <c r="E43" s="256">
        <v>1</v>
      </c>
      <c r="F43" s="256">
        <v>52</v>
      </c>
      <c r="G43" s="256">
        <v>12</v>
      </c>
      <c r="H43" s="256">
        <v>48</v>
      </c>
      <c r="I43" s="313">
        <v>11</v>
      </c>
      <c r="J43" s="314">
        <v>106</v>
      </c>
      <c r="K43" s="314">
        <v>24</v>
      </c>
      <c r="L43" s="310"/>
      <c r="M43" s="228"/>
      <c r="N43" s="229"/>
      <c r="O43" s="499" t="s">
        <v>59</v>
      </c>
      <c r="P43" s="499"/>
      <c r="Q43" s="315">
        <v>2</v>
      </c>
      <c r="R43" s="229"/>
      <c r="S43" s="230"/>
    </row>
    <row r="44" spans="1:19" ht="16.5" thickBot="1">
      <c r="A44" s="227"/>
      <c r="B44" s="508" t="s">
        <v>60</v>
      </c>
      <c r="C44" s="509"/>
      <c r="D44" s="316"/>
      <c r="E44" s="317"/>
      <c r="F44" s="318">
        <v>0</v>
      </c>
      <c r="G44" s="318">
        <v>0</v>
      </c>
      <c r="H44" s="318">
        <v>0</v>
      </c>
      <c r="I44" s="319">
        <v>0</v>
      </c>
      <c r="J44" s="314">
        <v>0</v>
      </c>
      <c r="K44" s="314">
        <v>0</v>
      </c>
      <c r="L44" s="310"/>
      <c r="M44" s="228"/>
      <c r="N44" s="229"/>
      <c r="O44" s="499" t="s">
        <v>61</v>
      </c>
      <c r="P44" s="499"/>
      <c r="Q44" s="315">
        <v>4</v>
      </c>
      <c r="R44" s="229"/>
      <c r="S44" s="230"/>
    </row>
    <row r="45" spans="1:19" ht="16.5" thickBot="1">
      <c r="A45" s="227"/>
      <c r="B45" s="510" t="s">
        <v>11</v>
      </c>
      <c r="C45" s="511"/>
      <c r="D45" s="320">
        <v>6</v>
      </c>
      <c r="E45" s="320">
        <v>1</v>
      </c>
      <c r="F45" s="321">
        <v>52</v>
      </c>
      <c r="G45" s="321">
        <v>12</v>
      </c>
      <c r="H45" s="321">
        <v>48</v>
      </c>
      <c r="I45" s="321">
        <v>11</v>
      </c>
      <c r="J45" s="321">
        <v>106</v>
      </c>
      <c r="K45" s="321">
        <v>24</v>
      </c>
      <c r="L45" s="310"/>
      <c r="M45" s="228"/>
      <c r="N45" s="229"/>
      <c r="O45" s="229"/>
      <c r="P45" s="229"/>
      <c r="Q45" s="229"/>
      <c r="R45" s="229"/>
      <c r="S45" s="230"/>
    </row>
    <row r="46" spans="1:19" ht="16.5" thickBot="1">
      <c r="A46" s="227"/>
      <c r="B46" s="512" t="s">
        <v>62</v>
      </c>
      <c r="C46" s="513"/>
      <c r="D46" s="229">
        <v>5</v>
      </c>
      <c r="E46" s="271">
        <v>0</v>
      </c>
      <c r="F46" s="271">
        <v>55</v>
      </c>
      <c r="G46" s="271">
        <v>1</v>
      </c>
      <c r="H46" s="271">
        <v>50</v>
      </c>
      <c r="I46" s="322">
        <v>4</v>
      </c>
      <c r="J46" s="314">
        <v>110</v>
      </c>
      <c r="K46" s="314">
        <v>5</v>
      </c>
      <c r="L46" s="310"/>
      <c r="M46" s="228"/>
      <c r="N46" s="229"/>
      <c r="O46" s="229"/>
      <c r="P46" s="229"/>
      <c r="Q46" s="229"/>
      <c r="R46" s="229"/>
      <c r="S46" s="230"/>
    </row>
    <row r="47" spans="1:19" ht="16.5" thickBot="1">
      <c r="A47" s="227"/>
      <c r="B47" s="514" t="s">
        <v>63</v>
      </c>
      <c r="C47" s="515"/>
      <c r="D47" s="323">
        <v>3</v>
      </c>
      <c r="E47" s="324">
        <v>1</v>
      </c>
      <c r="F47" s="282">
        <v>1</v>
      </c>
      <c r="G47" s="282">
        <v>1</v>
      </c>
      <c r="H47" s="282">
        <v>11</v>
      </c>
      <c r="I47" s="283">
        <v>10</v>
      </c>
      <c r="J47" s="314">
        <v>15</v>
      </c>
      <c r="K47" s="314">
        <v>12</v>
      </c>
      <c r="L47" s="310" t="s">
        <v>64</v>
      </c>
      <c r="M47" s="228"/>
      <c r="N47" s="325"/>
      <c r="O47" s="325"/>
      <c r="P47" s="325"/>
      <c r="Q47" s="326"/>
      <c r="R47" s="326"/>
      <c r="S47" s="230"/>
    </row>
    <row r="48" spans="1:19" ht="16.5" thickBot="1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30"/>
    </row>
    <row r="49" spans="1:19" ht="16.5" thickBot="1">
      <c r="A49" s="227"/>
      <c r="B49" s="516" t="s">
        <v>65</v>
      </c>
      <c r="C49" s="517"/>
      <c r="D49" s="517"/>
      <c r="E49" s="517"/>
      <c r="F49" s="517"/>
      <c r="G49" s="518"/>
      <c r="H49" s="327" t="s">
        <v>43</v>
      </c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30"/>
    </row>
    <row r="50" spans="1:19" ht="16.5" thickBot="1">
      <c r="A50" s="227"/>
      <c r="B50" s="500" t="s">
        <v>66</v>
      </c>
      <c r="C50" s="501"/>
      <c r="D50" s="501"/>
      <c r="E50" s="501"/>
      <c r="F50" s="501"/>
      <c r="G50" s="502"/>
      <c r="H50" s="328">
        <v>4</v>
      </c>
      <c r="I50" s="228"/>
      <c r="J50" s="503" t="s">
        <v>67</v>
      </c>
      <c r="K50" s="503"/>
      <c r="L50" s="503"/>
      <c r="M50" s="503"/>
      <c r="N50" s="329" t="s">
        <v>43</v>
      </c>
      <c r="O50" s="228"/>
      <c r="P50" s="228"/>
      <c r="Q50" s="228"/>
      <c r="R50" s="228"/>
      <c r="S50" s="230"/>
    </row>
    <row r="51" spans="1:19" ht="16.5" thickBot="1">
      <c r="A51" s="227"/>
      <c r="B51" s="504" t="s">
        <v>68</v>
      </c>
      <c r="C51" s="505"/>
      <c r="D51" s="505"/>
      <c r="E51" s="505"/>
      <c r="F51" s="505"/>
      <c r="G51" s="506"/>
      <c r="H51" s="328">
        <v>6</v>
      </c>
      <c r="I51" s="228"/>
      <c r="J51" s="507" t="s">
        <v>69</v>
      </c>
      <c r="K51" s="507"/>
      <c r="L51" s="507"/>
      <c r="M51" s="507"/>
      <c r="N51" s="330">
        <v>149</v>
      </c>
      <c r="O51" s="228"/>
      <c r="P51" s="228"/>
      <c r="Q51" s="228"/>
      <c r="R51" s="228"/>
      <c r="S51" s="230"/>
    </row>
    <row r="52" spans="1:19" ht="16.5" thickBot="1">
      <c r="A52" s="227"/>
      <c r="B52" s="504" t="s">
        <v>70</v>
      </c>
      <c r="C52" s="505"/>
      <c r="D52" s="505"/>
      <c r="E52" s="505"/>
      <c r="F52" s="505"/>
      <c r="G52" s="506"/>
      <c r="H52" s="328">
        <v>4</v>
      </c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30"/>
    </row>
    <row r="53" spans="1:19" ht="15.75">
      <c r="A53" s="227"/>
      <c r="B53" s="504" t="s">
        <v>71</v>
      </c>
      <c r="C53" s="505"/>
      <c r="D53" s="505"/>
      <c r="E53" s="505"/>
      <c r="F53" s="505"/>
      <c r="G53" s="506"/>
      <c r="H53" s="260">
        <v>0</v>
      </c>
      <c r="I53" s="228"/>
      <c r="J53" s="228"/>
      <c r="K53" s="570" t="s">
        <v>72</v>
      </c>
      <c r="L53" s="570"/>
      <c r="M53" s="570"/>
      <c r="N53" s="247"/>
      <c r="O53" s="228"/>
      <c r="P53" s="228"/>
      <c r="Q53" s="228"/>
      <c r="R53" s="228"/>
      <c r="S53" s="230"/>
    </row>
    <row r="54" spans="1:19" ht="16.5" thickBot="1">
      <c r="A54" s="227"/>
      <c r="B54" s="504" t="s">
        <v>73</v>
      </c>
      <c r="C54" s="505"/>
      <c r="D54" s="505"/>
      <c r="E54" s="505"/>
      <c r="F54" s="505"/>
      <c r="G54" s="506"/>
      <c r="H54" s="260"/>
      <c r="I54" s="228"/>
      <c r="J54" s="228"/>
      <c r="K54" s="571" t="s">
        <v>74</v>
      </c>
      <c r="L54" s="571"/>
      <c r="M54" s="571"/>
      <c r="N54" s="331"/>
      <c r="O54" s="228"/>
      <c r="P54" s="228"/>
      <c r="Q54" s="228"/>
      <c r="R54" s="228"/>
      <c r="S54" s="230"/>
    </row>
    <row r="55" spans="1:19" ht="16.5" thickBot="1">
      <c r="A55" s="227"/>
      <c r="B55" s="572" t="s">
        <v>75</v>
      </c>
      <c r="C55" s="573"/>
      <c r="D55" s="573"/>
      <c r="E55" s="573"/>
      <c r="F55" s="573"/>
      <c r="G55" s="574"/>
      <c r="H55" s="260">
        <v>0</v>
      </c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30"/>
    </row>
    <row r="56" spans="1:19" ht="15.75" thickBot="1">
      <c r="A56" s="332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4"/>
    </row>
  </sheetData>
  <mergeCells count="56">
    <mergeCell ref="B53:G53"/>
    <mergeCell ref="K53:M53"/>
    <mergeCell ref="B54:G54"/>
    <mergeCell ref="K54:M54"/>
    <mergeCell ref="B55:G55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15:C16"/>
    <mergeCell ref="B13:C14"/>
    <mergeCell ref="B17:B24"/>
    <mergeCell ref="C17:C18"/>
    <mergeCell ref="C19:C20"/>
    <mergeCell ref="C21:C22"/>
    <mergeCell ref="C23:C24"/>
    <mergeCell ref="B25:B28"/>
    <mergeCell ref="C25:C26"/>
    <mergeCell ref="C27:C28"/>
    <mergeCell ref="B29:C29"/>
    <mergeCell ref="B30:C30"/>
    <mergeCell ref="B31:C31"/>
    <mergeCell ref="B32:B34"/>
    <mergeCell ref="D36:E37"/>
    <mergeCell ref="F36:G37"/>
    <mergeCell ref="H36:J37"/>
    <mergeCell ref="M36:N36"/>
    <mergeCell ref="B43:C43"/>
    <mergeCell ref="B41:C42"/>
    <mergeCell ref="D41:E41"/>
    <mergeCell ref="F41:G41"/>
    <mergeCell ref="H41:I41"/>
    <mergeCell ref="J41:K41"/>
    <mergeCell ref="B51:G51"/>
    <mergeCell ref="J51:M51"/>
    <mergeCell ref="B52:G52"/>
    <mergeCell ref="B44:C44"/>
    <mergeCell ref="B45:C45"/>
    <mergeCell ref="B46:C46"/>
    <mergeCell ref="B47:C47"/>
    <mergeCell ref="B49:G49"/>
    <mergeCell ref="O42:P42"/>
    <mergeCell ref="O43:P43"/>
    <mergeCell ref="O44:P44"/>
    <mergeCell ref="B50:G50"/>
    <mergeCell ref="J50:M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6"/>
  <sheetViews>
    <sheetView showGridLines="0" workbookViewId="0">
      <selection activeCell="L8" sqref="L8"/>
    </sheetView>
  </sheetViews>
  <sheetFormatPr baseColWidth="10" defaultRowHeight="15"/>
  <sheetData>
    <row r="1" spans="1:19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21">
      <c r="A2" s="547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9"/>
    </row>
    <row r="3" spans="1:19" ht="18.75">
      <c r="A3" s="550" t="s">
        <v>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2"/>
    </row>
    <row r="4" spans="1:19" ht="15.75">
      <c r="A4" s="227"/>
      <c r="B4" s="228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568" t="s">
        <v>2</v>
      </c>
      <c r="Q4" s="569"/>
      <c r="R4" s="228"/>
      <c r="S4" s="230"/>
    </row>
    <row r="5" spans="1:19" ht="26.25">
      <c r="A5" s="553" t="s">
        <v>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5"/>
    </row>
    <row r="6" spans="1:19" ht="15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30"/>
    </row>
    <row r="7" spans="1:19" ht="15.75">
      <c r="A7" s="227"/>
      <c r="B7" s="231"/>
      <c r="C7" s="231"/>
      <c r="D7" s="232" t="s">
        <v>4</v>
      </c>
      <c r="E7" s="233" t="s">
        <v>82</v>
      </c>
      <c r="F7" s="231"/>
      <c r="G7" s="231"/>
      <c r="H7" s="231"/>
      <c r="I7" s="231"/>
      <c r="J7" s="228"/>
      <c r="K7" s="228"/>
      <c r="L7" s="228"/>
      <c r="M7" s="228"/>
      <c r="N7" s="228"/>
      <c r="O7" s="231" t="s">
        <v>5</v>
      </c>
      <c r="P7" s="234" t="s">
        <v>81</v>
      </c>
      <c r="Q7" s="235" t="s">
        <v>6</v>
      </c>
      <c r="R7" s="228"/>
      <c r="S7" s="230"/>
    </row>
    <row r="8" spans="1:19">
      <c r="A8" s="227"/>
      <c r="B8" s="236"/>
      <c r="C8" s="237"/>
      <c r="D8" s="238" t="s">
        <v>7</v>
      </c>
      <c r="E8" s="232" t="s">
        <v>83</v>
      </c>
      <c r="F8" s="236"/>
      <c r="G8" s="236"/>
      <c r="H8" s="236"/>
      <c r="I8" s="236"/>
      <c r="J8" s="236"/>
      <c r="K8" s="236"/>
      <c r="L8" s="236"/>
      <c r="M8" s="236"/>
      <c r="N8" s="236"/>
      <c r="O8" s="232" t="s">
        <v>8</v>
      </c>
      <c r="P8" s="239">
        <v>2023</v>
      </c>
      <c r="Q8" s="236"/>
      <c r="R8" s="236"/>
      <c r="S8" s="240"/>
    </row>
    <row r="9" spans="1:19" ht="15.75" thickBot="1">
      <c r="A9" s="227"/>
      <c r="B9" s="236"/>
      <c r="C9" s="237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40"/>
    </row>
    <row r="10" spans="1:19" ht="15.75">
      <c r="A10" s="227"/>
      <c r="B10" s="556" t="s">
        <v>9</v>
      </c>
      <c r="C10" s="557"/>
      <c r="D10" s="557" t="s">
        <v>10</v>
      </c>
      <c r="E10" s="557" t="s">
        <v>11</v>
      </c>
      <c r="F10" s="557"/>
      <c r="G10" s="557" t="s">
        <v>12</v>
      </c>
      <c r="H10" s="557"/>
      <c r="I10" s="557" t="s">
        <v>13</v>
      </c>
      <c r="J10" s="557"/>
      <c r="K10" s="557" t="s">
        <v>14</v>
      </c>
      <c r="L10" s="557"/>
      <c r="M10" s="557" t="s">
        <v>15</v>
      </c>
      <c r="N10" s="562"/>
      <c r="O10" s="564" t="s">
        <v>16</v>
      </c>
      <c r="P10" s="537" t="s">
        <v>17</v>
      </c>
      <c r="Q10" s="537" t="s">
        <v>18</v>
      </c>
      <c r="R10" s="228"/>
      <c r="S10" s="230"/>
    </row>
    <row r="11" spans="1:19" ht="15.75">
      <c r="A11" s="227"/>
      <c r="B11" s="558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63"/>
      <c r="O11" s="565"/>
      <c r="P11" s="567"/>
      <c r="Q11" s="567"/>
      <c r="R11" s="228"/>
      <c r="S11" s="230"/>
    </row>
    <row r="12" spans="1:19" ht="30.75" thickBot="1">
      <c r="A12" s="227"/>
      <c r="B12" s="560"/>
      <c r="C12" s="561"/>
      <c r="D12" s="561"/>
      <c r="E12" s="242" t="s">
        <v>19</v>
      </c>
      <c r="F12" s="241" t="s">
        <v>20</v>
      </c>
      <c r="G12" s="242" t="s">
        <v>19</v>
      </c>
      <c r="H12" s="241" t="s">
        <v>20</v>
      </c>
      <c r="I12" s="242" t="s">
        <v>19</v>
      </c>
      <c r="J12" s="241" t="s">
        <v>20</v>
      </c>
      <c r="K12" s="242" t="s">
        <v>19</v>
      </c>
      <c r="L12" s="241" t="s">
        <v>20</v>
      </c>
      <c r="M12" s="242" t="s">
        <v>19</v>
      </c>
      <c r="N12" s="243" t="s">
        <v>20</v>
      </c>
      <c r="O12" s="566"/>
      <c r="P12" s="538"/>
      <c r="Q12" s="538"/>
      <c r="R12" s="228"/>
      <c r="S12" s="230"/>
    </row>
    <row r="13" spans="1:19" ht="16.5" thickBot="1">
      <c r="A13" s="227"/>
      <c r="B13" s="542" t="s">
        <v>11</v>
      </c>
      <c r="C13" s="543"/>
      <c r="D13" s="244" t="s">
        <v>21</v>
      </c>
      <c r="E13" s="245">
        <v>80</v>
      </c>
      <c r="F13" s="245">
        <v>223</v>
      </c>
      <c r="G13" s="246">
        <v>2</v>
      </c>
      <c r="H13" s="246">
        <v>1</v>
      </c>
      <c r="I13" s="246">
        <v>40</v>
      </c>
      <c r="J13" s="246">
        <v>108</v>
      </c>
      <c r="K13" s="246">
        <v>37</v>
      </c>
      <c r="L13" s="246">
        <v>114</v>
      </c>
      <c r="M13" s="246">
        <v>1</v>
      </c>
      <c r="N13" s="246">
        <v>0</v>
      </c>
      <c r="O13" s="247">
        <v>7</v>
      </c>
      <c r="P13" s="248">
        <v>0</v>
      </c>
      <c r="Q13" s="249">
        <v>66.571794871794879</v>
      </c>
      <c r="R13" s="228"/>
      <c r="S13" s="230"/>
    </row>
    <row r="14" spans="1:19" ht="16.5" thickBot="1">
      <c r="A14" s="227"/>
      <c r="B14" s="544"/>
      <c r="C14" s="545"/>
      <c r="D14" s="250" t="s">
        <v>22</v>
      </c>
      <c r="E14" s="245">
        <v>239</v>
      </c>
      <c r="F14" s="245">
        <v>2520</v>
      </c>
      <c r="G14" s="251">
        <v>11</v>
      </c>
      <c r="H14" s="251">
        <v>1</v>
      </c>
      <c r="I14" s="251">
        <v>82</v>
      </c>
      <c r="J14" s="251">
        <v>886</v>
      </c>
      <c r="K14" s="251">
        <v>133</v>
      </c>
      <c r="L14" s="251">
        <v>1633</v>
      </c>
      <c r="M14" s="251">
        <v>10</v>
      </c>
      <c r="N14" s="251">
        <v>0</v>
      </c>
      <c r="O14" s="252"/>
      <c r="P14" s="253"/>
      <c r="Q14" s="254"/>
      <c r="R14" s="228"/>
      <c r="S14" s="230"/>
    </row>
    <row r="15" spans="1:19" ht="16.5" thickBot="1">
      <c r="A15" s="227"/>
      <c r="B15" s="540" t="s">
        <v>23</v>
      </c>
      <c r="C15" s="541"/>
      <c r="D15" s="244" t="s">
        <v>21</v>
      </c>
      <c r="E15" s="255">
        <v>10</v>
      </c>
      <c r="F15" s="255">
        <v>1</v>
      </c>
      <c r="G15" s="256">
        <v>0</v>
      </c>
      <c r="H15" s="256">
        <v>0</v>
      </c>
      <c r="I15" s="256">
        <v>5</v>
      </c>
      <c r="J15" s="256">
        <v>0</v>
      </c>
      <c r="K15" s="256">
        <v>5</v>
      </c>
      <c r="L15" s="256">
        <v>1</v>
      </c>
      <c r="M15" s="257">
        <v>0</v>
      </c>
      <c r="N15" s="258">
        <v>0</v>
      </c>
      <c r="O15" s="259">
        <v>0</v>
      </c>
      <c r="P15" s="260">
        <v>0</v>
      </c>
      <c r="Q15" s="253"/>
      <c r="R15" s="228"/>
      <c r="S15" s="230"/>
    </row>
    <row r="16" spans="1:19" ht="16.5" thickBot="1">
      <c r="A16" s="261"/>
      <c r="B16" s="530"/>
      <c r="C16" s="531"/>
      <c r="D16" s="262" t="s">
        <v>22</v>
      </c>
      <c r="E16" s="255">
        <v>10</v>
      </c>
      <c r="F16" s="255">
        <v>0</v>
      </c>
      <c r="G16" s="263">
        <v>0</v>
      </c>
      <c r="H16" s="263">
        <v>0</v>
      </c>
      <c r="I16" s="263">
        <v>5</v>
      </c>
      <c r="J16" s="263">
        <v>0</v>
      </c>
      <c r="K16" s="263">
        <v>5</v>
      </c>
      <c r="L16" s="263">
        <v>0</v>
      </c>
      <c r="M16" s="257"/>
      <c r="N16" s="264"/>
      <c r="O16" s="265">
        <v>0</v>
      </c>
      <c r="P16" s="266"/>
      <c r="Q16" s="267">
        <v>10</v>
      </c>
      <c r="R16" s="228"/>
      <c r="S16" s="230"/>
    </row>
    <row r="17" spans="1:19" ht="16.5" thickBot="1">
      <c r="A17" s="227"/>
      <c r="B17" s="539" t="s">
        <v>24</v>
      </c>
      <c r="C17" s="546" t="s">
        <v>25</v>
      </c>
      <c r="D17" s="262" t="s">
        <v>21</v>
      </c>
      <c r="E17" s="255">
        <v>19</v>
      </c>
      <c r="F17" s="255">
        <v>23</v>
      </c>
      <c r="G17" s="263">
        <v>0</v>
      </c>
      <c r="H17" s="263">
        <v>0</v>
      </c>
      <c r="I17" s="263">
        <v>11</v>
      </c>
      <c r="J17" s="263">
        <v>9</v>
      </c>
      <c r="K17" s="263">
        <v>8</v>
      </c>
      <c r="L17" s="263">
        <v>14</v>
      </c>
      <c r="M17" s="257">
        <v>0</v>
      </c>
      <c r="N17" s="264">
        <v>0</v>
      </c>
      <c r="O17" s="259">
        <v>2</v>
      </c>
      <c r="P17" s="260">
        <v>0</v>
      </c>
      <c r="Q17" s="253"/>
      <c r="R17" s="228"/>
      <c r="S17" s="230"/>
    </row>
    <row r="18" spans="1:19" ht="16.5" thickBot="1">
      <c r="A18" s="261"/>
      <c r="B18" s="539"/>
      <c r="C18" s="546"/>
      <c r="D18" s="262" t="s">
        <v>22</v>
      </c>
      <c r="E18" s="255">
        <v>19</v>
      </c>
      <c r="F18" s="255">
        <v>92</v>
      </c>
      <c r="G18" s="263">
        <v>0</v>
      </c>
      <c r="H18" s="263">
        <v>0</v>
      </c>
      <c r="I18" s="263">
        <v>11</v>
      </c>
      <c r="J18" s="263">
        <v>36</v>
      </c>
      <c r="K18" s="263">
        <v>8</v>
      </c>
      <c r="L18" s="263">
        <v>56</v>
      </c>
      <c r="M18" s="257">
        <v>0</v>
      </c>
      <c r="N18" s="264">
        <v>0</v>
      </c>
      <c r="O18" s="265"/>
      <c r="P18" s="266"/>
      <c r="Q18" s="267">
        <v>8.5384615384615383</v>
      </c>
      <c r="R18" s="228"/>
      <c r="S18" s="230"/>
    </row>
    <row r="19" spans="1:19" ht="16.5" thickBot="1">
      <c r="A19" s="227"/>
      <c r="B19" s="539"/>
      <c r="C19" s="531" t="s">
        <v>26</v>
      </c>
      <c r="D19" s="262" t="s">
        <v>21</v>
      </c>
      <c r="E19" s="255">
        <v>13</v>
      </c>
      <c r="F19" s="255">
        <v>75</v>
      </c>
      <c r="G19" s="263">
        <v>1</v>
      </c>
      <c r="H19" s="263">
        <v>1</v>
      </c>
      <c r="I19" s="263">
        <v>8</v>
      </c>
      <c r="J19" s="263">
        <v>49</v>
      </c>
      <c r="K19" s="263">
        <v>4</v>
      </c>
      <c r="L19" s="263">
        <v>25</v>
      </c>
      <c r="M19" s="257">
        <v>0</v>
      </c>
      <c r="N19" s="264">
        <v>0</v>
      </c>
      <c r="O19" s="259">
        <v>2</v>
      </c>
      <c r="P19" s="260">
        <v>0</v>
      </c>
      <c r="Q19" s="253"/>
      <c r="R19" s="228"/>
      <c r="S19" s="230"/>
    </row>
    <row r="20" spans="1:19" ht="16.5" thickBot="1">
      <c r="A20" s="261"/>
      <c r="B20" s="539"/>
      <c r="C20" s="531"/>
      <c r="D20" s="262" t="s">
        <v>22</v>
      </c>
      <c r="E20" s="255">
        <v>13</v>
      </c>
      <c r="F20" s="255">
        <v>75</v>
      </c>
      <c r="G20" s="263">
        <v>1</v>
      </c>
      <c r="H20" s="263">
        <v>1</v>
      </c>
      <c r="I20" s="263">
        <v>8</v>
      </c>
      <c r="J20" s="263">
        <v>49</v>
      </c>
      <c r="K20" s="263">
        <v>4</v>
      </c>
      <c r="L20" s="263">
        <v>25</v>
      </c>
      <c r="M20" s="257">
        <v>0</v>
      </c>
      <c r="N20" s="264">
        <v>0</v>
      </c>
      <c r="O20" s="265"/>
      <c r="P20" s="266"/>
      <c r="Q20" s="267">
        <v>7.333333333333333</v>
      </c>
      <c r="R20" s="228"/>
      <c r="S20" s="230"/>
    </row>
    <row r="21" spans="1:19" ht="16.5" thickBot="1">
      <c r="A21" s="227"/>
      <c r="B21" s="539"/>
      <c r="C21" s="531" t="s">
        <v>27</v>
      </c>
      <c r="D21" s="262" t="s">
        <v>21</v>
      </c>
      <c r="E21" s="255">
        <v>13</v>
      </c>
      <c r="F21" s="255">
        <v>43</v>
      </c>
      <c r="G21" s="263">
        <v>0</v>
      </c>
      <c r="H21" s="263">
        <v>0</v>
      </c>
      <c r="I21" s="263">
        <v>8</v>
      </c>
      <c r="J21" s="263">
        <v>21</v>
      </c>
      <c r="K21" s="263">
        <v>5</v>
      </c>
      <c r="L21" s="263">
        <v>22</v>
      </c>
      <c r="M21" s="257">
        <v>0</v>
      </c>
      <c r="N21" s="264">
        <v>0</v>
      </c>
      <c r="O21" s="259">
        <v>1</v>
      </c>
      <c r="P21" s="260">
        <v>0</v>
      </c>
      <c r="Q21" s="253"/>
      <c r="R21" s="228"/>
      <c r="S21" s="230"/>
    </row>
    <row r="22" spans="1:19" ht="16.5" thickBot="1">
      <c r="A22" s="261"/>
      <c r="B22" s="539"/>
      <c r="C22" s="531"/>
      <c r="D22" s="262" t="s">
        <v>22</v>
      </c>
      <c r="E22" s="255">
        <v>13</v>
      </c>
      <c r="F22" s="255">
        <v>43</v>
      </c>
      <c r="G22" s="263">
        <v>0</v>
      </c>
      <c r="H22" s="263">
        <v>0</v>
      </c>
      <c r="I22" s="263">
        <v>8</v>
      </c>
      <c r="J22" s="263">
        <v>21</v>
      </c>
      <c r="K22" s="263">
        <v>5</v>
      </c>
      <c r="L22" s="263">
        <v>22</v>
      </c>
      <c r="M22" s="257"/>
      <c r="N22" s="264"/>
      <c r="O22" s="265"/>
      <c r="P22" s="266"/>
      <c r="Q22" s="267">
        <v>14</v>
      </c>
      <c r="R22" s="228"/>
      <c r="S22" s="230"/>
    </row>
    <row r="23" spans="1:19" ht="16.5" thickBot="1">
      <c r="A23" s="227"/>
      <c r="B23" s="539"/>
      <c r="C23" s="531" t="s">
        <v>28</v>
      </c>
      <c r="D23" s="262" t="s">
        <v>21</v>
      </c>
      <c r="E23" s="255">
        <v>1</v>
      </c>
      <c r="F23" s="255">
        <v>4</v>
      </c>
      <c r="G23" s="263">
        <v>0</v>
      </c>
      <c r="H23" s="263">
        <v>0</v>
      </c>
      <c r="I23" s="263">
        <v>0</v>
      </c>
      <c r="J23" s="263">
        <v>3</v>
      </c>
      <c r="K23" s="263">
        <v>1</v>
      </c>
      <c r="L23" s="263">
        <v>1</v>
      </c>
      <c r="M23" s="257"/>
      <c r="N23" s="264"/>
      <c r="O23" s="259">
        <v>0</v>
      </c>
      <c r="P23" s="260">
        <v>0</v>
      </c>
      <c r="Q23" s="253"/>
      <c r="R23" s="228"/>
      <c r="S23" s="230"/>
    </row>
    <row r="24" spans="1:19" ht="16.5" thickBot="1">
      <c r="A24" s="261"/>
      <c r="B24" s="539"/>
      <c r="C24" s="531"/>
      <c r="D24" s="262" t="s">
        <v>22</v>
      </c>
      <c r="E24" s="255">
        <v>1</v>
      </c>
      <c r="F24" s="255">
        <v>0</v>
      </c>
      <c r="G24" s="263">
        <v>0</v>
      </c>
      <c r="H24" s="263">
        <v>0</v>
      </c>
      <c r="I24" s="263">
        <v>0</v>
      </c>
      <c r="J24" s="263">
        <v>0</v>
      </c>
      <c r="K24" s="263">
        <v>1</v>
      </c>
      <c r="L24" s="263">
        <v>0</v>
      </c>
      <c r="M24" s="268"/>
      <c r="N24" s="269"/>
      <c r="O24" s="252"/>
      <c r="P24" s="253"/>
      <c r="Q24" s="267">
        <v>1</v>
      </c>
      <c r="R24" s="228"/>
      <c r="S24" s="230"/>
    </row>
    <row r="25" spans="1:19" ht="16.5" thickBot="1">
      <c r="A25" s="227"/>
      <c r="B25" s="539" t="s">
        <v>29</v>
      </c>
      <c r="C25" s="531" t="s">
        <v>30</v>
      </c>
      <c r="D25" s="262" t="s">
        <v>21</v>
      </c>
      <c r="E25" s="255">
        <v>21</v>
      </c>
      <c r="F25" s="255">
        <v>77</v>
      </c>
      <c r="G25" s="263">
        <v>1</v>
      </c>
      <c r="H25" s="263">
        <v>0</v>
      </c>
      <c r="I25" s="263">
        <v>6</v>
      </c>
      <c r="J25" s="263">
        <v>26</v>
      </c>
      <c r="K25" s="263">
        <v>13</v>
      </c>
      <c r="L25" s="270">
        <v>51</v>
      </c>
      <c r="M25" s="271">
        <v>1</v>
      </c>
      <c r="N25" s="272">
        <v>0</v>
      </c>
      <c r="O25" s="259">
        <v>2</v>
      </c>
      <c r="P25" s="260">
        <v>0</v>
      </c>
      <c r="Q25" s="253"/>
      <c r="R25" s="228"/>
      <c r="S25" s="230"/>
    </row>
    <row r="26" spans="1:19" ht="15.75" thickBot="1">
      <c r="A26" s="261"/>
      <c r="B26" s="539"/>
      <c r="C26" s="531"/>
      <c r="D26" s="262" t="s">
        <v>22</v>
      </c>
      <c r="E26" s="255">
        <v>180</v>
      </c>
      <c r="F26" s="255">
        <v>2310</v>
      </c>
      <c r="G26" s="263">
        <v>10</v>
      </c>
      <c r="H26" s="263">
        <v>0</v>
      </c>
      <c r="I26" s="263">
        <v>50</v>
      </c>
      <c r="J26" s="263">
        <v>780</v>
      </c>
      <c r="K26" s="263">
        <v>110</v>
      </c>
      <c r="L26" s="270">
        <v>1530</v>
      </c>
      <c r="M26" s="263">
        <v>10</v>
      </c>
      <c r="N26" s="273">
        <v>0</v>
      </c>
      <c r="O26" s="252"/>
      <c r="P26" s="253"/>
      <c r="Q26" s="267">
        <v>25.2</v>
      </c>
      <c r="R26" s="236"/>
      <c r="S26" s="230"/>
    </row>
    <row r="27" spans="1:19" ht="16.5" thickBot="1">
      <c r="A27" s="227"/>
      <c r="B27" s="539"/>
      <c r="C27" s="531" t="s">
        <v>31</v>
      </c>
      <c r="D27" s="262" t="s">
        <v>21</v>
      </c>
      <c r="E27" s="255">
        <v>0</v>
      </c>
      <c r="F27" s="255">
        <v>0</v>
      </c>
      <c r="G27" s="263">
        <v>0</v>
      </c>
      <c r="H27" s="263">
        <v>0</v>
      </c>
      <c r="I27" s="263">
        <v>0</v>
      </c>
      <c r="J27" s="263">
        <v>0</v>
      </c>
      <c r="K27" s="263">
        <v>0</v>
      </c>
      <c r="L27" s="270">
        <v>0</v>
      </c>
      <c r="M27" s="270">
        <v>0</v>
      </c>
      <c r="N27" s="270">
        <v>0</v>
      </c>
      <c r="O27" s="259">
        <v>0</v>
      </c>
      <c r="P27" s="260">
        <v>0</v>
      </c>
      <c r="Q27" s="253"/>
      <c r="R27" s="228"/>
      <c r="S27" s="230"/>
    </row>
    <row r="28" spans="1:19" ht="16.5" thickBot="1">
      <c r="A28" s="261"/>
      <c r="B28" s="539"/>
      <c r="C28" s="531"/>
      <c r="D28" s="262" t="s">
        <v>22</v>
      </c>
      <c r="E28" s="255">
        <v>0</v>
      </c>
      <c r="F28" s="255">
        <v>0</v>
      </c>
      <c r="G28" s="263">
        <v>0</v>
      </c>
      <c r="H28" s="263">
        <v>0</v>
      </c>
      <c r="I28" s="263">
        <v>0</v>
      </c>
      <c r="J28" s="263">
        <v>0</v>
      </c>
      <c r="K28" s="263">
        <v>0</v>
      </c>
      <c r="L28" s="270">
        <v>0</v>
      </c>
      <c r="M28" s="270">
        <v>0</v>
      </c>
      <c r="N28" s="270">
        <v>0</v>
      </c>
      <c r="O28" s="274"/>
      <c r="P28" s="253"/>
      <c r="Q28" s="267">
        <v>0</v>
      </c>
      <c r="R28" s="228"/>
      <c r="S28" s="230"/>
    </row>
    <row r="29" spans="1:19" ht="15.75" thickBot="1">
      <c r="A29" s="227"/>
      <c r="B29" s="530" t="s">
        <v>32</v>
      </c>
      <c r="C29" s="531"/>
      <c r="D29" s="262" t="s">
        <v>21</v>
      </c>
      <c r="E29" s="255">
        <v>0</v>
      </c>
      <c r="F29" s="255">
        <v>0</v>
      </c>
      <c r="G29" s="263">
        <v>0</v>
      </c>
      <c r="H29" s="263">
        <v>0</v>
      </c>
      <c r="I29" s="263">
        <v>0</v>
      </c>
      <c r="J29" s="263">
        <v>0</v>
      </c>
      <c r="K29" s="263">
        <v>0</v>
      </c>
      <c r="L29" s="263">
        <v>0</v>
      </c>
      <c r="M29" s="275"/>
      <c r="N29" s="276"/>
      <c r="O29" s="259">
        <v>0</v>
      </c>
      <c r="P29" s="260">
        <v>0</v>
      </c>
      <c r="Q29" s="267"/>
      <c r="R29" s="277"/>
      <c r="S29" s="230"/>
    </row>
    <row r="30" spans="1:19" ht="16.5" thickBot="1">
      <c r="A30" s="227"/>
      <c r="B30" s="530" t="s">
        <v>33</v>
      </c>
      <c r="C30" s="531"/>
      <c r="D30" s="262" t="s">
        <v>21</v>
      </c>
      <c r="E30" s="255">
        <v>0</v>
      </c>
      <c r="F30" s="255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78"/>
      <c r="N30" s="264"/>
      <c r="O30" s="259">
        <v>0</v>
      </c>
      <c r="P30" s="260">
        <v>0</v>
      </c>
      <c r="Q30" s="267"/>
      <c r="R30" s="228"/>
      <c r="S30" s="230"/>
    </row>
    <row r="31" spans="1:19" ht="16.5" thickBot="1">
      <c r="A31" s="227"/>
      <c r="B31" s="530" t="s">
        <v>34</v>
      </c>
      <c r="C31" s="531"/>
      <c r="D31" s="262" t="s">
        <v>21</v>
      </c>
      <c r="E31" s="255">
        <v>0</v>
      </c>
      <c r="F31" s="255">
        <v>0</v>
      </c>
      <c r="G31" s="263">
        <v>0</v>
      </c>
      <c r="H31" s="263">
        <v>0</v>
      </c>
      <c r="I31" s="263">
        <v>0</v>
      </c>
      <c r="J31" s="263">
        <v>0</v>
      </c>
      <c r="K31" s="263">
        <v>0</v>
      </c>
      <c r="L31" s="270">
        <v>0</v>
      </c>
      <c r="M31" s="278"/>
      <c r="N31" s="264"/>
      <c r="O31" s="259">
        <v>0</v>
      </c>
      <c r="P31" s="260">
        <v>0</v>
      </c>
      <c r="Q31" s="267">
        <v>0</v>
      </c>
      <c r="R31" s="228"/>
      <c r="S31" s="230"/>
    </row>
    <row r="32" spans="1:19" ht="15.75" thickBot="1">
      <c r="A32" s="227"/>
      <c r="B32" s="530" t="s">
        <v>35</v>
      </c>
      <c r="C32" s="279" t="s">
        <v>36</v>
      </c>
      <c r="D32" s="262" t="s">
        <v>21</v>
      </c>
      <c r="E32" s="255">
        <v>0</v>
      </c>
      <c r="F32" s="255"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</v>
      </c>
      <c r="L32" s="270">
        <v>0</v>
      </c>
      <c r="M32" s="278"/>
      <c r="N32" s="264"/>
      <c r="O32" s="259">
        <v>0</v>
      </c>
      <c r="P32" s="260">
        <v>0</v>
      </c>
      <c r="Q32" s="267">
        <v>0.5</v>
      </c>
      <c r="R32" s="280"/>
      <c r="S32" s="230"/>
    </row>
    <row r="33" spans="1:19" ht="16.5" thickBot="1">
      <c r="A33" s="227"/>
      <c r="B33" s="530"/>
      <c r="C33" s="279" t="s">
        <v>37</v>
      </c>
      <c r="D33" s="262" t="s">
        <v>21</v>
      </c>
      <c r="E33" s="255">
        <v>3</v>
      </c>
      <c r="F33" s="255">
        <v>0</v>
      </c>
      <c r="G33" s="263">
        <v>0</v>
      </c>
      <c r="H33" s="263">
        <v>0</v>
      </c>
      <c r="I33" s="263">
        <v>2</v>
      </c>
      <c r="J33" s="263">
        <v>0</v>
      </c>
      <c r="K33" s="263">
        <v>1</v>
      </c>
      <c r="L33" s="270">
        <v>0</v>
      </c>
      <c r="M33" s="278"/>
      <c r="N33" s="264"/>
      <c r="O33" s="259">
        <v>0</v>
      </c>
      <c r="P33" s="260">
        <v>0</v>
      </c>
      <c r="Q33" s="267"/>
      <c r="R33" s="228"/>
      <c r="S33" s="230"/>
    </row>
    <row r="34" spans="1:19" ht="16.5" thickBot="1">
      <c r="A34" s="227"/>
      <c r="B34" s="532"/>
      <c r="C34" s="281" t="s">
        <v>38</v>
      </c>
      <c r="D34" s="250" t="s">
        <v>21</v>
      </c>
      <c r="E34" s="255">
        <v>0</v>
      </c>
      <c r="F34" s="255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3">
        <v>0</v>
      </c>
      <c r="M34" s="284"/>
      <c r="N34" s="285"/>
      <c r="O34" s="259">
        <v>0</v>
      </c>
      <c r="P34" s="286">
        <v>0</v>
      </c>
      <c r="Q34" s="267"/>
      <c r="R34" s="228"/>
      <c r="S34" s="230"/>
    </row>
    <row r="35" spans="1:19" ht="15.75" thickBot="1">
      <c r="A35" s="227"/>
      <c r="B35" s="287"/>
      <c r="C35" s="287"/>
      <c r="D35" s="229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59"/>
      <c r="P35" s="280"/>
      <c r="Q35" s="280"/>
      <c r="R35" s="280"/>
      <c r="S35" s="230"/>
    </row>
    <row r="36" spans="1:19" ht="15.75">
      <c r="A36" s="227"/>
      <c r="B36" s="228"/>
      <c r="C36" s="228"/>
      <c r="D36" s="533" t="s">
        <v>39</v>
      </c>
      <c r="E36" s="534"/>
      <c r="F36" s="533" t="s">
        <v>40</v>
      </c>
      <c r="G36" s="537"/>
      <c r="H36" s="534" t="s">
        <v>41</v>
      </c>
      <c r="I36" s="534"/>
      <c r="J36" s="537"/>
      <c r="K36" s="228"/>
      <c r="L36" s="228"/>
      <c r="M36" s="519" t="s">
        <v>42</v>
      </c>
      <c r="N36" s="520"/>
      <c r="O36" s="288" t="s">
        <v>43</v>
      </c>
      <c r="P36" s="228"/>
      <c r="Q36" s="228"/>
      <c r="R36" s="228"/>
      <c r="S36" s="230"/>
    </row>
    <row r="37" spans="1:19" ht="16.5" thickBot="1">
      <c r="A37" s="227"/>
      <c r="B37" s="228"/>
      <c r="C37" s="228"/>
      <c r="D37" s="535"/>
      <c r="E37" s="536"/>
      <c r="F37" s="535"/>
      <c r="G37" s="538"/>
      <c r="H37" s="536"/>
      <c r="I37" s="536"/>
      <c r="J37" s="538"/>
      <c r="K37" s="228"/>
      <c r="L37" s="228"/>
      <c r="M37" s="289" t="s">
        <v>44</v>
      </c>
      <c r="N37" s="262"/>
      <c r="O37" s="263">
        <v>0</v>
      </c>
      <c r="P37" s="228"/>
      <c r="Q37" s="228"/>
      <c r="R37" s="228"/>
      <c r="S37" s="230"/>
    </row>
    <row r="38" spans="1:19" ht="30.75" thickBot="1">
      <c r="A38" s="227"/>
      <c r="B38" s="228"/>
      <c r="C38" s="228"/>
      <c r="D38" s="290" t="s">
        <v>21</v>
      </c>
      <c r="E38" s="291" t="s">
        <v>22</v>
      </c>
      <c r="F38" s="292" t="s">
        <v>43</v>
      </c>
      <c r="G38" s="293" t="s">
        <v>45</v>
      </c>
      <c r="H38" s="294" t="s">
        <v>46</v>
      </c>
      <c r="I38" s="295" t="s">
        <v>47</v>
      </c>
      <c r="J38" s="296" t="s">
        <v>48</v>
      </c>
      <c r="K38" s="228"/>
      <c r="L38" s="228"/>
      <c r="M38" s="297" t="s">
        <v>49</v>
      </c>
      <c r="N38" s="282"/>
      <c r="O38" s="263">
        <v>0</v>
      </c>
      <c r="P38" s="228"/>
      <c r="Q38" s="228"/>
      <c r="R38" s="228"/>
      <c r="S38" s="230"/>
    </row>
    <row r="39" spans="1:19" ht="16.5" thickBot="1">
      <c r="A39" s="227"/>
      <c r="B39" s="228"/>
      <c r="C39" s="228"/>
      <c r="D39" s="298">
        <v>1</v>
      </c>
      <c r="E39" s="299">
        <v>1</v>
      </c>
      <c r="F39" s="299">
        <v>1</v>
      </c>
      <c r="G39" s="300">
        <v>30</v>
      </c>
      <c r="H39" s="301">
        <v>3</v>
      </c>
      <c r="I39" s="302">
        <v>1</v>
      </c>
      <c r="J39" s="303">
        <v>0</v>
      </c>
      <c r="K39" s="228"/>
      <c r="L39" s="228"/>
      <c r="M39" s="228"/>
      <c r="N39" s="228"/>
      <c r="O39" s="228"/>
      <c r="P39" s="228"/>
      <c r="Q39" s="228"/>
      <c r="R39" s="228"/>
      <c r="S39" s="230"/>
    </row>
    <row r="40" spans="1:19" ht="16.5" thickBot="1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30"/>
    </row>
    <row r="41" spans="1:19" ht="16.5" thickBot="1">
      <c r="A41" s="227"/>
      <c r="B41" s="521" t="s">
        <v>50</v>
      </c>
      <c r="C41" s="522"/>
      <c r="D41" s="525" t="s">
        <v>51</v>
      </c>
      <c r="E41" s="526"/>
      <c r="F41" s="527" t="s">
        <v>52</v>
      </c>
      <c r="G41" s="528"/>
      <c r="H41" s="526" t="s">
        <v>53</v>
      </c>
      <c r="I41" s="526"/>
      <c r="J41" s="525" t="s">
        <v>54</v>
      </c>
      <c r="K41" s="529"/>
      <c r="L41" s="228"/>
      <c r="M41" s="228"/>
      <c r="N41" s="228"/>
      <c r="O41" s="228"/>
      <c r="P41" s="228"/>
      <c r="Q41" s="228"/>
      <c r="R41" s="228"/>
      <c r="S41" s="230"/>
    </row>
    <row r="42" spans="1:19" ht="16.5" thickBot="1">
      <c r="A42" s="227"/>
      <c r="B42" s="523"/>
      <c r="C42" s="524"/>
      <c r="D42" s="305" t="s">
        <v>55</v>
      </c>
      <c r="E42" s="306" t="s">
        <v>56</v>
      </c>
      <c r="F42" s="307" t="s">
        <v>55</v>
      </c>
      <c r="G42" s="306" t="s">
        <v>56</v>
      </c>
      <c r="H42" s="304" t="s">
        <v>55</v>
      </c>
      <c r="I42" s="308" t="s">
        <v>56</v>
      </c>
      <c r="J42" s="305" t="s">
        <v>55</v>
      </c>
      <c r="K42" s="309" t="s">
        <v>56</v>
      </c>
      <c r="L42" s="310"/>
      <c r="M42" s="228"/>
      <c r="N42" s="228"/>
      <c r="O42" s="498" t="s">
        <v>57</v>
      </c>
      <c r="P42" s="498"/>
      <c r="Q42" s="311">
        <v>4</v>
      </c>
      <c r="R42" s="228"/>
      <c r="S42" s="230"/>
    </row>
    <row r="43" spans="1:19" ht="16.5" thickBot="1">
      <c r="A43" s="227"/>
      <c r="B43" s="512" t="s">
        <v>58</v>
      </c>
      <c r="C43" s="513"/>
      <c r="D43" s="312">
        <v>3</v>
      </c>
      <c r="E43" s="256">
        <v>1</v>
      </c>
      <c r="F43" s="256">
        <v>39</v>
      </c>
      <c r="G43" s="256">
        <v>6</v>
      </c>
      <c r="H43" s="256">
        <v>49</v>
      </c>
      <c r="I43" s="313">
        <v>5</v>
      </c>
      <c r="J43" s="314">
        <v>91</v>
      </c>
      <c r="K43" s="314">
        <v>12</v>
      </c>
      <c r="L43" s="310"/>
      <c r="M43" s="228"/>
      <c r="N43" s="229"/>
      <c r="O43" s="499" t="s">
        <v>59</v>
      </c>
      <c r="P43" s="499"/>
      <c r="Q43" s="315">
        <v>1</v>
      </c>
      <c r="R43" s="229"/>
      <c r="S43" s="230"/>
    </row>
    <row r="44" spans="1:19" ht="16.5" thickBot="1">
      <c r="A44" s="227"/>
      <c r="B44" s="508" t="s">
        <v>60</v>
      </c>
      <c r="C44" s="509"/>
      <c r="D44" s="316"/>
      <c r="E44" s="317"/>
      <c r="F44" s="318">
        <v>0</v>
      </c>
      <c r="G44" s="318">
        <v>0</v>
      </c>
      <c r="H44" s="318">
        <v>0</v>
      </c>
      <c r="I44" s="319">
        <v>0</v>
      </c>
      <c r="J44" s="314">
        <v>0</v>
      </c>
      <c r="K44" s="314">
        <v>0</v>
      </c>
      <c r="L44" s="310"/>
      <c r="M44" s="228"/>
      <c r="N44" s="229"/>
      <c r="O44" s="499" t="s">
        <v>61</v>
      </c>
      <c r="P44" s="499"/>
      <c r="Q44" s="315">
        <v>3</v>
      </c>
      <c r="R44" s="229"/>
      <c r="S44" s="230"/>
    </row>
    <row r="45" spans="1:19" ht="16.5" thickBot="1">
      <c r="A45" s="227"/>
      <c r="B45" s="510" t="s">
        <v>11</v>
      </c>
      <c r="C45" s="511"/>
      <c r="D45" s="320">
        <v>3</v>
      </c>
      <c r="E45" s="320">
        <v>1</v>
      </c>
      <c r="F45" s="321">
        <v>39</v>
      </c>
      <c r="G45" s="321">
        <v>6</v>
      </c>
      <c r="H45" s="321">
        <v>49</v>
      </c>
      <c r="I45" s="321">
        <v>5</v>
      </c>
      <c r="J45" s="321">
        <v>91</v>
      </c>
      <c r="K45" s="321">
        <v>12</v>
      </c>
      <c r="L45" s="310"/>
      <c r="M45" s="228"/>
      <c r="N45" s="229"/>
      <c r="O45" s="229"/>
      <c r="P45" s="229"/>
      <c r="Q45" s="229"/>
      <c r="R45" s="229"/>
      <c r="S45" s="230"/>
    </row>
    <row r="46" spans="1:19" ht="16.5" thickBot="1">
      <c r="A46" s="227"/>
      <c r="B46" s="512" t="s">
        <v>62</v>
      </c>
      <c r="C46" s="513"/>
      <c r="D46" s="229">
        <v>3</v>
      </c>
      <c r="E46" s="271">
        <v>0</v>
      </c>
      <c r="F46" s="271">
        <v>44</v>
      </c>
      <c r="G46" s="271">
        <v>3</v>
      </c>
      <c r="H46" s="271">
        <v>47</v>
      </c>
      <c r="I46" s="322">
        <v>3</v>
      </c>
      <c r="J46" s="314">
        <v>94</v>
      </c>
      <c r="K46" s="314">
        <v>6</v>
      </c>
      <c r="L46" s="310"/>
      <c r="M46" s="228"/>
      <c r="N46" s="229"/>
      <c r="O46" s="229"/>
      <c r="P46" s="229"/>
      <c r="Q46" s="229"/>
      <c r="R46" s="229"/>
      <c r="S46" s="230"/>
    </row>
    <row r="47" spans="1:19" ht="16.5" thickBot="1">
      <c r="A47" s="227"/>
      <c r="B47" s="514" t="s">
        <v>63</v>
      </c>
      <c r="C47" s="515"/>
      <c r="D47" s="323">
        <v>1</v>
      </c>
      <c r="E47" s="324">
        <v>0</v>
      </c>
      <c r="F47" s="282">
        <v>1</v>
      </c>
      <c r="G47" s="282">
        <v>2</v>
      </c>
      <c r="H47" s="282">
        <v>7</v>
      </c>
      <c r="I47" s="283">
        <v>21</v>
      </c>
      <c r="J47" s="314">
        <v>9</v>
      </c>
      <c r="K47" s="314">
        <v>23</v>
      </c>
      <c r="L47" s="310" t="s">
        <v>64</v>
      </c>
      <c r="M47" s="228"/>
      <c r="N47" s="325"/>
      <c r="O47" s="325"/>
      <c r="P47" s="325"/>
      <c r="Q47" s="326"/>
      <c r="R47" s="326"/>
      <c r="S47" s="230"/>
    </row>
    <row r="48" spans="1:19" ht="16.5" thickBot="1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30"/>
    </row>
    <row r="49" spans="1:19" ht="16.5" thickBot="1">
      <c r="A49" s="227"/>
      <c r="B49" s="516" t="s">
        <v>65</v>
      </c>
      <c r="C49" s="517"/>
      <c r="D49" s="517"/>
      <c r="E49" s="517"/>
      <c r="F49" s="517"/>
      <c r="G49" s="518"/>
      <c r="H49" s="327" t="s">
        <v>43</v>
      </c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30"/>
    </row>
    <row r="50" spans="1:19" ht="16.5" thickBot="1">
      <c r="A50" s="227"/>
      <c r="B50" s="500" t="s">
        <v>66</v>
      </c>
      <c r="C50" s="501"/>
      <c r="D50" s="501"/>
      <c r="E50" s="501"/>
      <c r="F50" s="501"/>
      <c r="G50" s="502"/>
      <c r="H50" s="328">
        <v>5</v>
      </c>
      <c r="I50" s="228"/>
      <c r="J50" s="503" t="s">
        <v>67</v>
      </c>
      <c r="K50" s="503"/>
      <c r="L50" s="503"/>
      <c r="M50" s="503"/>
      <c r="N50" s="329" t="s">
        <v>43</v>
      </c>
      <c r="O50" s="228"/>
      <c r="P50" s="228"/>
      <c r="Q50" s="228"/>
      <c r="R50" s="228"/>
      <c r="S50" s="230"/>
    </row>
    <row r="51" spans="1:19" ht="16.5" thickBot="1">
      <c r="A51" s="227"/>
      <c r="B51" s="504" t="s">
        <v>68</v>
      </c>
      <c r="C51" s="505"/>
      <c r="D51" s="505"/>
      <c r="E51" s="505"/>
      <c r="F51" s="505"/>
      <c r="G51" s="506"/>
      <c r="H51" s="328">
        <v>5</v>
      </c>
      <c r="I51" s="228"/>
      <c r="J51" s="507" t="s">
        <v>69</v>
      </c>
      <c r="K51" s="507"/>
      <c r="L51" s="507"/>
      <c r="M51" s="507"/>
      <c r="N51" s="330">
        <v>134</v>
      </c>
      <c r="O51" s="228"/>
      <c r="P51" s="228"/>
      <c r="Q51" s="228"/>
      <c r="R51" s="228"/>
      <c r="S51" s="230"/>
    </row>
    <row r="52" spans="1:19" ht="16.5" thickBot="1">
      <c r="A52" s="227"/>
      <c r="B52" s="504" t="s">
        <v>70</v>
      </c>
      <c r="C52" s="505"/>
      <c r="D52" s="505"/>
      <c r="E52" s="505"/>
      <c r="F52" s="505"/>
      <c r="G52" s="506"/>
      <c r="H52" s="328">
        <v>4</v>
      </c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30"/>
    </row>
    <row r="53" spans="1:19" ht="15.75">
      <c r="A53" s="227"/>
      <c r="B53" s="504" t="s">
        <v>71</v>
      </c>
      <c r="C53" s="505"/>
      <c r="D53" s="505"/>
      <c r="E53" s="505"/>
      <c r="F53" s="505"/>
      <c r="G53" s="506"/>
      <c r="H53" s="260">
        <v>0</v>
      </c>
      <c r="I53" s="228"/>
      <c r="J53" s="228"/>
      <c r="K53" s="570" t="s">
        <v>72</v>
      </c>
      <c r="L53" s="570"/>
      <c r="M53" s="570"/>
      <c r="N53" s="247"/>
      <c r="O53" s="228"/>
      <c r="P53" s="228"/>
      <c r="Q53" s="228"/>
      <c r="R53" s="228"/>
      <c r="S53" s="230"/>
    </row>
    <row r="54" spans="1:19" ht="16.5" thickBot="1">
      <c r="A54" s="227"/>
      <c r="B54" s="504" t="s">
        <v>73</v>
      </c>
      <c r="C54" s="505"/>
      <c r="D54" s="505"/>
      <c r="E54" s="505"/>
      <c r="F54" s="505"/>
      <c r="G54" s="506"/>
      <c r="H54" s="260"/>
      <c r="I54" s="228"/>
      <c r="J54" s="228"/>
      <c r="K54" s="571" t="s">
        <v>74</v>
      </c>
      <c r="L54" s="571"/>
      <c r="M54" s="571"/>
      <c r="N54" s="331"/>
      <c r="O54" s="228"/>
      <c r="P54" s="228"/>
      <c r="Q54" s="228"/>
      <c r="R54" s="228"/>
      <c r="S54" s="230"/>
    </row>
    <row r="55" spans="1:19" ht="16.5" thickBot="1">
      <c r="A55" s="227"/>
      <c r="B55" s="572" t="s">
        <v>75</v>
      </c>
      <c r="C55" s="573"/>
      <c r="D55" s="573"/>
      <c r="E55" s="573"/>
      <c r="F55" s="573"/>
      <c r="G55" s="574"/>
      <c r="H55" s="260">
        <v>0</v>
      </c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30"/>
    </row>
    <row r="56" spans="1:19" ht="15.75" thickBot="1">
      <c r="A56" s="332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4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6"/>
  <sheetViews>
    <sheetView showGridLines="0" workbookViewId="0">
      <selection activeCell="R8" sqref="R8"/>
    </sheetView>
  </sheetViews>
  <sheetFormatPr baseColWidth="10" defaultRowHeight="15"/>
  <sheetData>
    <row r="1" spans="1:19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21">
      <c r="A2" s="547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9"/>
    </row>
    <row r="3" spans="1:19" ht="18.75">
      <c r="A3" s="550" t="s">
        <v>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2"/>
    </row>
    <row r="4" spans="1:19" ht="15.75">
      <c r="A4" s="227"/>
      <c r="B4" s="228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568" t="s">
        <v>2</v>
      </c>
      <c r="Q4" s="569"/>
      <c r="R4" s="228"/>
      <c r="S4" s="230"/>
    </row>
    <row r="5" spans="1:19" ht="26.25">
      <c r="A5" s="553" t="s">
        <v>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5"/>
    </row>
    <row r="6" spans="1:19" ht="15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30"/>
    </row>
    <row r="7" spans="1:19" ht="15.75">
      <c r="A7" s="227"/>
      <c r="B7" s="231"/>
      <c r="C7" s="231"/>
      <c r="D7" s="232" t="s">
        <v>4</v>
      </c>
      <c r="E7" s="233" t="s">
        <v>76</v>
      </c>
      <c r="F7" s="231"/>
      <c r="G7" s="231"/>
      <c r="H7" s="231"/>
      <c r="I7" s="231"/>
      <c r="J7" s="228"/>
      <c r="K7" s="228"/>
      <c r="L7" s="228"/>
      <c r="M7" s="228"/>
      <c r="N7" s="228"/>
      <c r="O7" s="231" t="s">
        <v>5</v>
      </c>
      <c r="P7" s="234" t="s">
        <v>80</v>
      </c>
      <c r="Q7" s="235" t="s">
        <v>6</v>
      </c>
      <c r="R7" s="228"/>
      <c r="S7" s="230"/>
    </row>
    <row r="8" spans="1:19">
      <c r="A8" s="227"/>
      <c r="B8" s="236"/>
      <c r="C8" s="237"/>
      <c r="D8" s="238" t="s">
        <v>7</v>
      </c>
      <c r="E8" s="232" t="s">
        <v>78</v>
      </c>
      <c r="F8" s="236"/>
      <c r="G8" s="236"/>
      <c r="H8" s="236"/>
      <c r="I8" s="236"/>
      <c r="J8" s="236"/>
      <c r="K8" s="236"/>
      <c r="L8" s="236"/>
      <c r="M8" s="236"/>
      <c r="N8" s="236"/>
      <c r="O8" s="232" t="s">
        <v>8</v>
      </c>
      <c r="P8" s="239">
        <v>2023</v>
      </c>
      <c r="Q8" s="236"/>
      <c r="R8" s="236"/>
      <c r="S8" s="240"/>
    </row>
    <row r="9" spans="1:19" ht="15.75" thickBot="1">
      <c r="A9" s="227"/>
      <c r="B9" s="236"/>
      <c r="C9" s="237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40"/>
    </row>
    <row r="10" spans="1:19" ht="15.75">
      <c r="A10" s="227"/>
      <c r="B10" s="556" t="s">
        <v>9</v>
      </c>
      <c r="C10" s="557"/>
      <c r="D10" s="557" t="s">
        <v>10</v>
      </c>
      <c r="E10" s="557" t="s">
        <v>11</v>
      </c>
      <c r="F10" s="557"/>
      <c r="G10" s="557" t="s">
        <v>12</v>
      </c>
      <c r="H10" s="557"/>
      <c r="I10" s="557" t="s">
        <v>13</v>
      </c>
      <c r="J10" s="557"/>
      <c r="K10" s="557" t="s">
        <v>14</v>
      </c>
      <c r="L10" s="557"/>
      <c r="M10" s="557" t="s">
        <v>15</v>
      </c>
      <c r="N10" s="562"/>
      <c r="O10" s="564" t="s">
        <v>16</v>
      </c>
      <c r="P10" s="537" t="s">
        <v>17</v>
      </c>
      <c r="Q10" s="537" t="s">
        <v>18</v>
      </c>
      <c r="R10" s="228"/>
      <c r="S10" s="230"/>
    </row>
    <row r="11" spans="1:19" ht="15.75">
      <c r="A11" s="227"/>
      <c r="B11" s="558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63"/>
      <c r="O11" s="565"/>
      <c r="P11" s="567"/>
      <c r="Q11" s="567"/>
      <c r="R11" s="228"/>
      <c r="S11" s="230"/>
    </row>
    <row r="12" spans="1:19" ht="30.75" thickBot="1">
      <c r="A12" s="227"/>
      <c r="B12" s="560"/>
      <c r="C12" s="561"/>
      <c r="D12" s="561"/>
      <c r="E12" s="242" t="s">
        <v>19</v>
      </c>
      <c r="F12" s="241" t="s">
        <v>20</v>
      </c>
      <c r="G12" s="242" t="s">
        <v>19</v>
      </c>
      <c r="H12" s="241" t="s">
        <v>20</v>
      </c>
      <c r="I12" s="242" t="s">
        <v>19</v>
      </c>
      <c r="J12" s="241" t="s">
        <v>20</v>
      </c>
      <c r="K12" s="242" t="s">
        <v>19</v>
      </c>
      <c r="L12" s="241" t="s">
        <v>20</v>
      </c>
      <c r="M12" s="242" t="s">
        <v>19</v>
      </c>
      <c r="N12" s="243" t="s">
        <v>20</v>
      </c>
      <c r="O12" s="566"/>
      <c r="P12" s="538"/>
      <c r="Q12" s="538"/>
      <c r="R12" s="228"/>
      <c r="S12" s="230"/>
    </row>
    <row r="13" spans="1:19" ht="16.5" thickBot="1">
      <c r="A13" s="227"/>
      <c r="B13" s="542" t="s">
        <v>11</v>
      </c>
      <c r="C13" s="543"/>
      <c r="D13" s="244" t="s">
        <v>21</v>
      </c>
      <c r="E13" s="245">
        <v>489</v>
      </c>
      <c r="F13" s="245">
        <v>1671</v>
      </c>
      <c r="G13" s="246">
        <v>9</v>
      </c>
      <c r="H13" s="246">
        <v>7</v>
      </c>
      <c r="I13" s="246">
        <v>272</v>
      </c>
      <c r="J13" s="246">
        <v>734</v>
      </c>
      <c r="K13" s="246">
        <v>206</v>
      </c>
      <c r="L13" s="246">
        <v>926</v>
      </c>
      <c r="M13" s="246">
        <v>2</v>
      </c>
      <c r="N13" s="246">
        <v>4</v>
      </c>
      <c r="O13" s="247">
        <v>19</v>
      </c>
      <c r="P13" s="248">
        <v>0</v>
      </c>
      <c r="Q13" s="249">
        <v>491.35</v>
      </c>
      <c r="R13" s="228"/>
      <c r="S13" s="230"/>
    </row>
    <row r="14" spans="1:19" ht="16.5" thickBot="1">
      <c r="A14" s="227"/>
      <c r="B14" s="544"/>
      <c r="C14" s="545"/>
      <c r="D14" s="250" t="s">
        <v>22</v>
      </c>
      <c r="E14" s="245">
        <v>1736</v>
      </c>
      <c r="F14" s="245">
        <v>21812</v>
      </c>
      <c r="G14" s="251">
        <v>25</v>
      </c>
      <c r="H14" s="251">
        <v>122</v>
      </c>
      <c r="I14" s="251">
        <v>899</v>
      </c>
      <c r="J14" s="251">
        <v>7597</v>
      </c>
      <c r="K14" s="251">
        <v>765</v>
      </c>
      <c r="L14" s="251">
        <v>13971</v>
      </c>
      <c r="M14" s="251">
        <v>10</v>
      </c>
      <c r="N14" s="251">
        <v>120</v>
      </c>
      <c r="O14" s="252"/>
      <c r="P14" s="253"/>
      <c r="Q14" s="254"/>
      <c r="R14" s="228"/>
      <c r="S14" s="230"/>
    </row>
    <row r="15" spans="1:19" ht="16.5" thickBot="1">
      <c r="A15" s="227"/>
      <c r="B15" s="540" t="s">
        <v>23</v>
      </c>
      <c r="C15" s="541"/>
      <c r="D15" s="244" t="s">
        <v>21</v>
      </c>
      <c r="E15" s="255">
        <v>31</v>
      </c>
      <c r="F15" s="255">
        <v>27</v>
      </c>
      <c r="G15" s="256">
        <v>0</v>
      </c>
      <c r="H15" s="256">
        <v>0</v>
      </c>
      <c r="I15" s="256">
        <v>14</v>
      </c>
      <c r="J15" s="256">
        <v>16</v>
      </c>
      <c r="K15" s="256">
        <v>17</v>
      </c>
      <c r="L15" s="256">
        <v>11</v>
      </c>
      <c r="M15" s="257">
        <v>0</v>
      </c>
      <c r="N15" s="258">
        <v>0</v>
      </c>
      <c r="O15" s="259">
        <v>2</v>
      </c>
      <c r="P15" s="260">
        <v>0</v>
      </c>
      <c r="Q15" s="253"/>
      <c r="R15" s="228"/>
      <c r="S15" s="230"/>
    </row>
    <row r="16" spans="1:19" ht="16.5" thickBot="1">
      <c r="A16" s="261"/>
      <c r="B16" s="530"/>
      <c r="C16" s="531"/>
      <c r="D16" s="262" t="s">
        <v>22</v>
      </c>
      <c r="E16" s="255">
        <v>31</v>
      </c>
      <c r="F16" s="255">
        <v>0</v>
      </c>
      <c r="G16" s="263">
        <v>0</v>
      </c>
      <c r="H16" s="263">
        <v>0</v>
      </c>
      <c r="I16" s="263">
        <v>14</v>
      </c>
      <c r="J16" s="263">
        <v>0</v>
      </c>
      <c r="K16" s="263">
        <v>17</v>
      </c>
      <c r="L16" s="263">
        <v>0</v>
      </c>
      <c r="M16" s="257"/>
      <c r="N16" s="264"/>
      <c r="O16" s="265">
        <v>0</v>
      </c>
      <c r="P16" s="266"/>
      <c r="Q16" s="267">
        <v>31</v>
      </c>
      <c r="R16" s="228"/>
      <c r="S16" s="230"/>
    </row>
    <row r="17" spans="1:19" ht="16.5" thickBot="1">
      <c r="A17" s="227"/>
      <c r="B17" s="539" t="s">
        <v>24</v>
      </c>
      <c r="C17" s="546" t="s">
        <v>25</v>
      </c>
      <c r="D17" s="262" t="s">
        <v>21</v>
      </c>
      <c r="E17" s="255">
        <v>55</v>
      </c>
      <c r="F17" s="255">
        <v>178</v>
      </c>
      <c r="G17" s="263">
        <v>0</v>
      </c>
      <c r="H17" s="263">
        <v>0</v>
      </c>
      <c r="I17" s="263">
        <v>34</v>
      </c>
      <c r="J17" s="263">
        <v>74</v>
      </c>
      <c r="K17" s="263">
        <v>21</v>
      </c>
      <c r="L17" s="263">
        <v>104</v>
      </c>
      <c r="M17" s="257">
        <v>0</v>
      </c>
      <c r="N17" s="264">
        <v>0</v>
      </c>
      <c r="O17" s="259">
        <v>3</v>
      </c>
      <c r="P17" s="260">
        <v>0</v>
      </c>
      <c r="Q17" s="253"/>
      <c r="R17" s="228"/>
      <c r="S17" s="230"/>
    </row>
    <row r="18" spans="1:19" ht="16.5" thickBot="1">
      <c r="A18" s="261"/>
      <c r="B18" s="539"/>
      <c r="C18" s="546"/>
      <c r="D18" s="262" t="s">
        <v>22</v>
      </c>
      <c r="E18" s="255">
        <v>54</v>
      </c>
      <c r="F18" s="255">
        <v>712</v>
      </c>
      <c r="G18" s="263">
        <v>0</v>
      </c>
      <c r="H18" s="263">
        <v>0</v>
      </c>
      <c r="I18" s="263">
        <v>34</v>
      </c>
      <c r="J18" s="263">
        <v>296</v>
      </c>
      <c r="K18" s="263">
        <v>20</v>
      </c>
      <c r="L18" s="263">
        <v>416</v>
      </c>
      <c r="M18" s="257">
        <v>0</v>
      </c>
      <c r="N18" s="264">
        <v>0</v>
      </c>
      <c r="O18" s="265"/>
      <c r="P18" s="266"/>
      <c r="Q18" s="267">
        <v>59</v>
      </c>
      <c r="R18" s="228"/>
      <c r="S18" s="230"/>
    </row>
    <row r="19" spans="1:19" ht="16.5" thickBot="1">
      <c r="A19" s="227"/>
      <c r="B19" s="539"/>
      <c r="C19" s="531" t="s">
        <v>26</v>
      </c>
      <c r="D19" s="262" t="s">
        <v>21</v>
      </c>
      <c r="E19" s="255">
        <v>98</v>
      </c>
      <c r="F19" s="255">
        <v>463</v>
      </c>
      <c r="G19" s="263">
        <v>2</v>
      </c>
      <c r="H19" s="263">
        <v>1</v>
      </c>
      <c r="I19" s="263">
        <v>64</v>
      </c>
      <c r="J19" s="263">
        <v>278</v>
      </c>
      <c r="K19" s="263">
        <v>32</v>
      </c>
      <c r="L19" s="263">
        <v>184</v>
      </c>
      <c r="M19" s="257">
        <v>0</v>
      </c>
      <c r="N19" s="264">
        <v>0</v>
      </c>
      <c r="O19" s="259">
        <v>6</v>
      </c>
      <c r="P19" s="260">
        <v>0</v>
      </c>
      <c r="Q19" s="253"/>
      <c r="R19" s="228"/>
      <c r="S19" s="230"/>
    </row>
    <row r="20" spans="1:19" ht="16.5" thickBot="1">
      <c r="A20" s="261"/>
      <c r="B20" s="539"/>
      <c r="C20" s="531"/>
      <c r="D20" s="262" t="s">
        <v>22</v>
      </c>
      <c r="E20" s="255">
        <v>97</v>
      </c>
      <c r="F20" s="255">
        <v>462</v>
      </c>
      <c r="G20" s="263">
        <v>2</v>
      </c>
      <c r="H20" s="263">
        <v>1</v>
      </c>
      <c r="I20" s="263">
        <v>63</v>
      </c>
      <c r="J20" s="263">
        <v>277</v>
      </c>
      <c r="K20" s="263">
        <v>32</v>
      </c>
      <c r="L20" s="263">
        <v>184</v>
      </c>
      <c r="M20" s="257">
        <v>0</v>
      </c>
      <c r="N20" s="264">
        <v>0</v>
      </c>
      <c r="O20" s="265"/>
      <c r="P20" s="266"/>
      <c r="Q20" s="267">
        <v>46.75</v>
      </c>
      <c r="R20" s="228"/>
      <c r="S20" s="230"/>
    </row>
    <row r="21" spans="1:19" ht="16.5" thickBot="1">
      <c r="A21" s="227"/>
      <c r="B21" s="539"/>
      <c r="C21" s="531" t="s">
        <v>27</v>
      </c>
      <c r="D21" s="262" t="s">
        <v>21</v>
      </c>
      <c r="E21" s="255">
        <v>72</v>
      </c>
      <c r="F21" s="255">
        <v>296</v>
      </c>
      <c r="G21" s="263">
        <v>3</v>
      </c>
      <c r="H21" s="263">
        <v>1</v>
      </c>
      <c r="I21" s="263">
        <v>44</v>
      </c>
      <c r="J21" s="263">
        <v>124</v>
      </c>
      <c r="K21" s="263">
        <v>25</v>
      </c>
      <c r="L21" s="263">
        <v>171</v>
      </c>
      <c r="M21" s="257">
        <v>0</v>
      </c>
      <c r="N21" s="264">
        <v>0</v>
      </c>
      <c r="O21" s="259">
        <v>4</v>
      </c>
      <c r="P21" s="260">
        <v>0</v>
      </c>
      <c r="Q21" s="253"/>
      <c r="R21" s="228"/>
      <c r="S21" s="230"/>
    </row>
    <row r="22" spans="1:19" ht="16.5" thickBot="1">
      <c r="A22" s="261"/>
      <c r="B22" s="539"/>
      <c r="C22" s="531"/>
      <c r="D22" s="262" t="s">
        <v>22</v>
      </c>
      <c r="E22" s="255">
        <v>71</v>
      </c>
      <c r="F22" s="255">
        <v>296</v>
      </c>
      <c r="G22" s="263">
        <v>3</v>
      </c>
      <c r="H22" s="263">
        <v>1</v>
      </c>
      <c r="I22" s="263">
        <v>43</v>
      </c>
      <c r="J22" s="263">
        <v>124</v>
      </c>
      <c r="K22" s="263">
        <v>25</v>
      </c>
      <c r="L22" s="263">
        <v>171</v>
      </c>
      <c r="M22" s="257"/>
      <c r="N22" s="264"/>
      <c r="O22" s="265"/>
      <c r="P22" s="266"/>
      <c r="Q22" s="267">
        <v>92</v>
      </c>
      <c r="R22" s="228"/>
      <c r="S22" s="230"/>
    </row>
    <row r="23" spans="1:19" ht="16.5" thickBot="1">
      <c r="A23" s="227"/>
      <c r="B23" s="539"/>
      <c r="C23" s="531" t="s">
        <v>28</v>
      </c>
      <c r="D23" s="262" t="s">
        <v>21</v>
      </c>
      <c r="E23" s="255">
        <v>36</v>
      </c>
      <c r="F23" s="255">
        <v>10</v>
      </c>
      <c r="G23" s="263">
        <v>0</v>
      </c>
      <c r="H23" s="263">
        <v>0</v>
      </c>
      <c r="I23" s="263">
        <v>15</v>
      </c>
      <c r="J23" s="263">
        <v>5</v>
      </c>
      <c r="K23" s="263">
        <v>21</v>
      </c>
      <c r="L23" s="263">
        <v>5</v>
      </c>
      <c r="M23" s="257"/>
      <c r="N23" s="264"/>
      <c r="O23" s="259">
        <v>0</v>
      </c>
      <c r="P23" s="260">
        <v>0</v>
      </c>
      <c r="Q23" s="253"/>
      <c r="R23" s="228"/>
      <c r="S23" s="230"/>
    </row>
    <row r="24" spans="1:19" ht="16.5" thickBot="1">
      <c r="A24" s="261"/>
      <c r="B24" s="539"/>
      <c r="C24" s="531"/>
      <c r="D24" s="262" t="s">
        <v>22</v>
      </c>
      <c r="E24" s="255">
        <v>36</v>
      </c>
      <c r="F24" s="255">
        <v>0</v>
      </c>
      <c r="G24" s="263">
        <v>0</v>
      </c>
      <c r="H24" s="263">
        <v>0</v>
      </c>
      <c r="I24" s="263">
        <v>15</v>
      </c>
      <c r="J24" s="263">
        <v>0</v>
      </c>
      <c r="K24" s="263">
        <v>21</v>
      </c>
      <c r="L24" s="263">
        <v>0</v>
      </c>
      <c r="M24" s="268"/>
      <c r="N24" s="269"/>
      <c r="O24" s="252"/>
      <c r="P24" s="253"/>
      <c r="Q24" s="267">
        <v>36</v>
      </c>
      <c r="R24" s="228"/>
      <c r="S24" s="230"/>
    </row>
    <row r="25" spans="1:19" ht="16.5" thickBot="1">
      <c r="A25" s="227"/>
      <c r="B25" s="539" t="s">
        <v>29</v>
      </c>
      <c r="C25" s="531" t="s">
        <v>30</v>
      </c>
      <c r="D25" s="262" t="s">
        <v>21</v>
      </c>
      <c r="E25" s="255">
        <v>159</v>
      </c>
      <c r="F25" s="255">
        <v>687</v>
      </c>
      <c r="G25" s="263">
        <v>2</v>
      </c>
      <c r="H25" s="263">
        <v>5</v>
      </c>
      <c r="I25" s="263">
        <v>82</v>
      </c>
      <c r="J25" s="263">
        <v>237</v>
      </c>
      <c r="K25" s="263">
        <v>73</v>
      </c>
      <c r="L25" s="270">
        <v>441</v>
      </c>
      <c r="M25" s="271">
        <v>2</v>
      </c>
      <c r="N25" s="272">
        <v>4</v>
      </c>
      <c r="O25" s="259">
        <v>4</v>
      </c>
      <c r="P25" s="260">
        <v>0</v>
      </c>
      <c r="Q25" s="253"/>
      <c r="R25" s="228"/>
      <c r="S25" s="230"/>
    </row>
    <row r="26" spans="1:19" ht="15.75" thickBot="1">
      <c r="A26" s="261"/>
      <c r="B26" s="539"/>
      <c r="C26" s="531"/>
      <c r="D26" s="262" t="s">
        <v>22</v>
      </c>
      <c r="E26" s="255">
        <v>1410</v>
      </c>
      <c r="F26" s="255">
        <v>20340</v>
      </c>
      <c r="G26" s="263">
        <v>20</v>
      </c>
      <c r="H26" s="263">
        <v>120</v>
      </c>
      <c r="I26" s="263">
        <v>730</v>
      </c>
      <c r="J26" s="263">
        <v>6900</v>
      </c>
      <c r="K26" s="263">
        <v>650</v>
      </c>
      <c r="L26" s="270">
        <v>13200</v>
      </c>
      <c r="M26" s="263">
        <v>10</v>
      </c>
      <c r="N26" s="273">
        <v>120</v>
      </c>
      <c r="O26" s="252"/>
      <c r="P26" s="253"/>
      <c r="Q26" s="267">
        <v>222</v>
      </c>
      <c r="R26" s="236"/>
      <c r="S26" s="230"/>
    </row>
    <row r="27" spans="1:19" ht="16.5" thickBot="1">
      <c r="A27" s="227"/>
      <c r="B27" s="539"/>
      <c r="C27" s="531" t="s">
        <v>31</v>
      </c>
      <c r="D27" s="262" t="s">
        <v>21</v>
      </c>
      <c r="E27" s="255">
        <v>1</v>
      </c>
      <c r="F27" s="255">
        <v>0</v>
      </c>
      <c r="G27" s="263">
        <v>1</v>
      </c>
      <c r="H27" s="263">
        <v>0</v>
      </c>
      <c r="I27" s="263">
        <v>0</v>
      </c>
      <c r="J27" s="263">
        <v>0</v>
      </c>
      <c r="K27" s="263">
        <v>0</v>
      </c>
      <c r="L27" s="270">
        <v>0</v>
      </c>
      <c r="M27" s="270">
        <v>0</v>
      </c>
      <c r="N27" s="270">
        <v>0</v>
      </c>
      <c r="O27" s="259">
        <v>0</v>
      </c>
      <c r="P27" s="260">
        <v>0</v>
      </c>
      <c r="Q27" s="253"/>
      <c r="R27" s="228"/>
      <c r="S27" s="230"/>
    </row>
    <row r="28" spans="1:19" ht="16.5" thickBot="1">
      <c r="A28" s="261"/>
      <c r="B28" s="539"/>
      <c r="C28" s="531"/>
      <c r="D28" s="262" t="s">
        <v>22</v>
      </c>
      <c r="E28" s="255">
        <v>0</v>
      </c>
      <c r="F28" s="255">
        <v>0</v>
      </c>
      <c r="G28" s="263">
        <v>0</v>
      </c>
      <c r="H28" s="263">
        <v>0</v>
      </c>
      <c r="I28" s="263">
        <v>0</v>
      </c>
      <c r="J28" s="263">
        <v>0</v>
      </c>
      <c r="K28" s="263">
        <v>0</v>
      </c>
      <c r="L28" s="270">
        <v>0</v>
      </c>
      <c r="M28" s="270">
        <v>0</v>
      </c>
      <c r="N28" s="270">
        <v>0</v>
      </c>
      <c r="O28" s="274"/>
      <c r="P28" s="253"/>
      <c r="Q28" s="267">
        <v>0.1</v>
      </c>
      <c r="R28" s="228"/>
      <c r="S28" s="230"/>
    </row>
    <row r="29" spans="1:19" ht="15.75" thickBot="1">
      <c r="A29" s="227"/>
      <c r="B29" s="530" t="s">
        <v>32</v>
      </c>
      <c r="C29" s="531"/>
      <c r="D29" s="262" t="s">
        <v>21</v>
      </c>
      <c r="E29" s="255">
        <v>0</v>
      </c>
      <c r="F29" s="255">
        <v>8</v>
      </c>
      <c r="G29" s="263">
        <v>0</v>
      </c>
      <c r="H29" s="263">
        <v>0</v>
      </c>
      <c r="I29" s="263">
        <v>0</v>
      </c>
      <c r="J29" s="263">
        <v>0</v>
      </c>
      <c r="K29" s="263">
        <v>0</v>
      </c>
      <c r="L29" s="263">
        <v>8</v>
      </c>
      <c r="M29" s="275"/>
      <c r="N29" s="276"/>
      <c r="O29" s="259">
        <v>0</v>
      </c>
      <c r="P29" s="260">
        <v>0</v>
      </c>
      <c r="Q29" s="267"/>
      <c r="R29" s="277"/>
      <c r="S29" s="230"/>
    </row>
    <row r="30" spans="1:19" ht="16.5" thickBot="1">
      <c r="A30" s="227"/>
      <c r="B30" s="530" t="s">
        <v>33</v>
      </c>
      <c r="C30" s="531"/>
      <c r="D30" s="262" t="s">
        <v>21</v>
      </c>
      <c r="E30" s="255">
        <v>0</v>
      </c>
      <c r="F30" s="255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78"/>
      <c r="N30" s="264"/>
      <c r="O30" s="259">
        <v>0</v>
      </c>
      <c r="P30" s="260">
        <v>0</v>
      </c>
      <c r="Q30" s="267"/>
      <c r="R30" s="228"/>
      <c r="S30" s="230"/>
    </row>
    <row r="31" spans="1:19" ht="16.5" thickBot="1">
      <c r="A31" s="227"/>
      <c r="B31" s="530" t="s">
        <v>34</v>
      </c>
      <c r="C31" s="531"/>
      <c r="D31" s="262" t="s">
        <v>21</v>
      </c>
      <c r="E31" s="255">
        <v>12</v>
      </c>
      <c r="F31" s="255">
        <v>0</v>
      </c>
      <c r="G31" s="263">
        <v>0</v>
      </c>
      <c r="H31" s="263">
        <v>0</v>
      </c>
      <c r="I31" s="263">
        <v>8</v>
      </c>
      <c r="J31" s="263">
        <v>0</v>
      </c>
      <c r="K31" s="263">
        <v>4</v>
      </c>
      <c r="L31" s="270">
        <v>0</v>
      </c>
      <c r="M31" s="278"/>
      <c r="N31" s="264"/>
      <c r="O31" s="259">
        <v>0</v>
      </c>
      <c r="P31" s="260">
        <v>0</v>
      </c>
      <c r="Q31" s="267">
        <v>0</v>
      </c>
      <c r="R31" s="228"/>
      <c r="S31" s="230"/>
    </row>
    <row r="32" spans="1:19" ht="15.75" thickBot="1">
      <c r="A32" s="227"/>
      <c r="B32" s="530" t="s">
        <v>35</v>
      </c>
      <c r="C32" s="279" t="s">
        <v>36</v>
      </c>
      <c r="D32" s="262" t="s">
        <v>21</v>
      </c>
      <c r="E32" s="255">
        <v>0</v>
      </c>
      <c r="F32" s="255"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</v>
      </c>
      <c r="L32" s="270">
        <v>0</v>
      </c>
      <c r="M32" s="278"/>
      <c r="N32" s="264"/>
      <c r="O32" s="259">
        <v>0</v>
      </c>
      <c r="P32" s="260">
        <v>0</v>
      </c>
      <c r="Q32" s="267">
        <v>4.5</v>
      </c>
      <c r="R32" s="280"/>
      <c r="S32" s="230"/>
    </row>
    <row r="33" spans="1:19" ht="16.5" thickBot="1">
      <c r="A33" s="227"/>
      <c r="B33" s="530"/>
      <c r="C33" s="279" t="s">
        <v>37</v>
      </c>
      <c r="D33" s="262" t="s">
        <v>21</v>
      </c>
      <c r="E33" s="255">
        <v>25</v>
      </c>
      <c r="F33" s="255">
        <v>2</v>
      </c>
      <c r="G33" s="263">
        <v>1</v>
      </c>
      <c r="H33" s="263">
        <v>0</v>
      </c>
      <c r="I33" s="263">
        <v>11</v>
      </c>
      <c r="J33" s="263">
        <v>0</v>
      </c>
      <c r="K33" s="263">
        <v>13</v>
      </c>
      <c r="L33" s="270">
        <v>2</v>
      </c>
      <c r="M33" s="278"/>
      <c r="N33" s="264"/>
      <c r="O33" s="259">
        <v>0</v>
      </c>
      <c r="P33" s="260">
        <v>0</v>
      </c>
      <c r="Q33" s="267"/>
      <c r="R33" s="228"/>
      <c r="S33" s="230"/>
    </row>
    <row r="34" spans="1:19" ht="16.5" thickBot="1">
      <c r="A34" s="227"/>
      <c r="B34" s="532"/>
      <c r="C34" s="281" t="s">
        <v>38</v>
      </c>
      <c r="D34" s="250" t="s">
        <v>21</v>
      </c>
      <c r="E34" s="255">
        <v>0</v>
      </c>
      <c r="F34" s="255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3">
        <v>0</v>
      </c>
      <c r="M34" s="284"/>
      <c r="N34" s="285"/>
      <c r="O34" s="259">
        <v>0</v>
      </c>
      <c r="P34" s="286">
        <v>0</v>
      </c>
      <c r="Q34" s="267"/>
      <c r="R34" s="228"/>
      <c r="S34" s="230"/>
    </row>
    <row r="35" spans="1:19" ht="15.75" thickBot="1">
      <c r="A35" s="227"/>
      <c r="B35" s="287"/>
      <c r="C35" s="287"/>
      <c r="D35" s="229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59"/>
      <c r="P35" s="280"/>
      <c r="Q35" s="280"/>
      <c r="R35" s="280"/>
      <c r="S35" s="230"/>
    </row>
    <row r="36" spans="1:19" ht="15.75">
      <c r="A36" s="227"/>
      <c r="B36" s="228"/>
      <c r="C36" s="228"/>
      <c r="D36" s="533" t="s">
        <v>39</v>
      </c>
      <c r="E36" s="534"/>
      <c r="F36" s="533" t="s">
        <v>40</v>
      </c>
      <c r="G36" s="537"/>
      <c r="H36" s="534" t="s">
        <v>41</v>
      </c>
      <c r="I36" s="534"/>
      <c r="J36" s="537"/>
      <c r="K36" s="228"/>
      <c r="L36" s="228"/>
      <c r="M36" s="519" t="s">
        <v>42</v>
      </c>
      <c r="N36" s="520"/>
      <c r="O36" s="288" t="s">
        <v>43</v>
      </c>
      <c r="P36" s="228"/>
      <c r="Q36" s="228"/>
      <c r="R36" s="228"/>
      <c r="S36" s="230"/>
    </row>
    <row r="37" spans="1:19" ht="16.5" thickBot="1">
      <c r="A37" s="227"/>
      <c r="B37" s="228"/>
      <c r="C37" s="228"/>
      <c r="D37" s="535"/>
      <c r="E37" s="536"/>
      <c r="F37" s="535"/>
      <c r="G37" s="538"/>
      <c r="H37" s="536"/>
      <c r="I37" s="536"/>
      <c r="J37" s="538"/>
      <c r="K37" s="228"/>
      <c r="L37" s="228"/>
      <c r="M37" s="289" t="s">
        <v>44</v>
      </c>
      <c r="N37" s="262"/>
      <c r="O37" s="263">
        <v>0</v>
      </c>
      <c r="P37" s="228"/>
      <c r="Q37" s="228"/>
      <c r="R37" s="228"/>
      <c r="S37" s="230"/>
    </row>
    <row r="38" spans="1:19" ht="30.75" thickBot="1">
      <c r="A38" s="227"/>
      <c r="B38" s="228"/>
      <c r="C38" s="228"/>
      <c r="D38" s="290" t="s">
        <v>21</v>
      </c>
      <c r="E38" s="291" t="s">
        <v>22</v>
      </c>
      <c r="F38" s="292" t="s">
        <v>43</v>
      </c>
      <c r="G38" s="293" t="s">
        <v>45</v>
      </c>
      <c r="H38" s="294" t="s">
        <v>46</v>
      </c>
      <c r="I38" s="295" t="s">
        <v>47</v>
      </c>
      <c r="J38" s="296" t="s">
        <v>48</v>
      </c>
      <c r="K38" s="228"/>
      <c r="L38" s="228"/>
      <c r="M38" s="297" t="s">
        <v>49</v>
      </c>
      <c r="N38" s="282"/>
      <c r="O38" s="263">
        <v>3</v>
      </c>
      <c r="P38" s="228"/>
      <c r="Q38" s="228"/>
      <c r="R38" s="228"/>
      <c r="S38" s="230"/>
    </row>
    <row r="39" spans="1:19" ht="16.5" thickBot="1">
      <c r="A39" s="227"/>
      <c r="B39" s="228"/>
      <c r="C39" s="228"/>
      <c r="D39" s="298">
        <v>4</v>
      </c>
      <c r="E39" s="299">
        <v>2</v>
      </c>
      <c r="F39" s="299">
        <v>9</v>
      </c>
      <c r="G39" s="300">
        <v>163</v>
      </c>
      <c r="H39" s="301">
        <v>12</v>
      </c>
      <c r="I39" s="302">
        <v>5</v>
      </c>
      <c r="J39" s="303">
        <v>0</v>
      </c>
      <c r="K39" s="228"/>
      <c r="L39" s="228"/>
      <c r="M39" s="228"/>
      <c r="N39" s="228"/>
      <c r="O39" s="228"/>
      <c r="P39" s="228"/>
      <c r="Q39" s="228"/>
      <c r="R39" s="228"/>
      <c r="S39" s="230"/>
    </row>
    <row r="40" spans="1:19" ht="16.5" thickBot="1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30"/>
    </row>
    <row r="41" spans="1:19" ht="16.5" thickBot="1">
      <c r="A41" s="227"/>
      <c r="B41" s="521" t="s">
        <v>50</v>
      </c>
      <c r="C41" s="522"/>
      <c r="D41" s="525" t="s">
        <v>51</v>
      </c>
      <c r="E41" s="526"/>
      <c r="F41" s="527" t="s">
        <v>52</v>
      </c>
      <c r="G41" s="528"/>
      <c r="H41" s="526" t="s">
        <v>53</v>
      </c>
      <c r="I41" s="526"/>
      <c r="J41" s="525" t="s">
        <v>54</v>
      </c>
      <c r="K41" s="529"/>
      <c r="L41" s="228"/>
      <c r="M41" s="228"/>
      <c r="N41" s="228"/>
      <c r="O41" s="228"/>
      <c r="P41" s="228"/>
      <c r="Q41" s="228"/>
      <c r="R41" s="228"/>
      <c r="S41" s="230"/>
    </row>
    <row r="42" spans="1:19" ht="16.5" thickBot="1">
      <c r="A42" s="227"/>
      <c r="B42" s="523"/>
      <c r="C42" s="524"/>
      <c r="D42" s="305" t="s">
        <v>55</v>
      </c>
      <c r="E42" s="306" t="s">
        <v>56</v>
      </c>
      <c r="F42" s="307" t="s">
        <v>55</v>
      </c>
      <c r="G42" s="306" t="s">
        <v>56</v>
      </c>
      <c r="H42" s="304" t="s">
        <v>55</v>
      </c>
      <c r="I42" s="308" t="s">
        <v>56</v>
      </c>
      <c r="J42" s="305" t="s">
        <v>55</v>
      </c>
      <c r="K42" s="309" t="s">
        <v>56</v>
      </c>
      <c r="L42" s="310"/>
      <c r="M42" s="228"/>
      <c r="N42" s="228"/>
      <c r="O42" s="498" t="s">
        <v>57</v>
      </c>
      <c r="P42" s="498"/>
      <c r="Q42" s="311">
        <v>36</v>
      </c>
      <c r="R42" s="228"/>
      <c r="S42" s="230"/>
    </row>
    <row r="43" spans="1:19" ht="16.5" thickBot="1">
      <c r="A43" s="227"/>
      <c r="B43" s="512" t="s">
        <v>58</v>
      </c>
      <c r="C43" s="513"/>
      <c r="D43" s="312">
        <v>14</v>
      </c>
      <c r="E43" s="256">
        <v>2</v>
      </c>
      <c r="F43" s="256">
        <v>435</v>
      </c>
      <c r="G43" s="256">
        <v>41</v>
      </c>
      <c r="H43" s="256">
        <v>501</v>
      </c>
      <c r="I43" s="313">
        <v>67</v>
      </c>
      <c r="J43" s="314">
        <v>950</v>
      </c>
      <c r="K43" s="314">
        <v>110</v>
      </c>
      <c r="L43" s="310"/>
      <c r="M43" s="228"/>
      <c r="N43" s="229"/>
      <c r="O43" s="499" t="s">
        <v>59</v>
      </c>
      <c r="P43" s="499"/>
      <c r="Q43" s="315">
        <v>7</v>
      </c>
      <c r="R43" s="229"/>
      <c r="S43" s="230"/>
    </row>
    <row r="44" spans="1:19" ht="16.5" thickBot="1">
      <c r="A44" s="227"/>
      <c r="B44" s="508" t="s">
        <v>60</v>
      </c>
      <c r="C44" s="509"/>
      <c r="D44" s="316"/>
      <c r="E44" s="317"/>
      <c r="F44" s="318">
        <v>1</v>
      </c>
      <c r="G44" s="318">
        <v>0</v>
      </c>
      <c r="H44" s="318">
        <v>0</v>
      </c>
      <c r="I44" s="319">
        <v>0</v>
      </c>
      <c r="J44" s="314">
        <v>1</v>
      </c>
      <c r="K44" s="314">
        <v>0</v>
      </c>
      <c r="L44" s="310"/>
      <c r="M44" s="228"/>
      <c r="N44" s="229"/>
      <c r="O44" s="499" t="s">
        <v>61</v>
      </c>
      <c r="P44" s="499"/>
      <c r="Q44" s="315">
        <v>29</v>
      </c>
      <c r="R44" s="229"/>
      <c r="S44" s="230"/>
    </row>
    <row r="45" spans="1:19" ht="16.5" thickBot="1">
      <c r="A45" s="227"/>
      <c r="B45" s="510" t="s">
        <v>11</v>
      </c>
      <c r="C45" s="511"/>
      <c r="D45" s="320">
        <v>14</v>
      </c>
      <c r="E45" s="320">
        <v>2</v>
      </c>
      <c r="F45" s="321">
        <v>436</v>
      </c>
      <c r="G45" s="321">
        <v>41</v>
      </c>
      <c r="H45" s="321">
        <v>501</v>
      </c>
      <c r="I45" s="321">
        <v>67</v>
      </c>
      <c r="J45" s="321">
        <v>951</v>
      </c>
      <c r="K45" s="321">
        <v>110</v>
      </c>
      <c r="L45" s="310"/>
      <c r="M45" s="228"/>
      <c r="N45" s="229"/>
      <c r="O45" s="229"/>
      <c r="P45" s="229"/>
      <c r="Q45" s="229"/>
      <c r="R45" s="229"/>
      <c r="S45" s="230"/>
    </row>
    <row r="46" spans="1:19" ht="16.5" thickBot="1">
      <c r="A46" s="227"/>
      <c r="B46" s="512" t="s">
        <v>62</v>
      </c>
      <c r="C46" s="513"/>
      <c r="D46" s="229">
        <v>11</v>
      </c>
      <c r="E46" s="271">
        <v>0</v>
      </c>
      <c r="F46" s="271">
        <v>440</v>
      </c>
      <c r="G46" s="271">
        <v>17</v>
      </c>
      <c r="H46" s="271">
        <v>506</v>
      </c>
      <c r="I46" s="322">
        <v>26</v>
      </c>
      <c r="J46" s="314">
        <v>957</v>
      </c>
      <c r="K46" s="314">
        <v>43</v>
      </c>
      <c r="L46" s="310"/>
      <c r="M46" s="228"/>
      <c r="N46" s="229"/>
      <c r="O46" s="229"/>
      <c r="P46" s="229"/>
      <c r="Q46" s="229"/>
      <c r="R46" s="229"/>
      <c r="S46" s="230"/>
    </row>
    <row r="47" spans="1:19" ht="16.5" thickBot="1">
      <c r="A47" s="227"/>
      <c r="B47" s="514" t="s">
        <v>63</v>
      </c>
      <c r="C47" s="515"/>
      <c r="D47" s="323">
        <v>5</v>
      </c>
      <c r="E47" s="324">
        <v>3</v>
      </c>
      <c r="F47" s="282">
        <v>8</v>
      </c>
      <c r="G47" s="282">
        <v>12</v>
      </c>
      <c r="H47" s="282">
        <v>57</v>
      </c>
      <c r="I47" s="283">
        <v>68</v>
      </c>
      <c r="J47" s="314">
        <v>70</v>
      </c>
      <c r="K47" s="314">
        <v>83</v>
      </c>
      <c r="L47" s="310" t="s">
        <v>64</v>
      </c>
      <c r="M47" s="228"/>
      <c r="N47" s="325"/>
      <c r="O47" s="325"/>
      <c r="P47" s="325"/>
      <c r="Q47" s="326"/>
      <c r="R47" s="326"/>
      <c r="S47" s="230"/>
    </row>
    <row r="48" spans="1:19" ht="16.5" thickBot="1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30"/>
    </row>
    <row r="49" spans="1:19" ht="16.5" thickBot="1">
      <c r="A49" s="227"/>
      <c r="B49" s="516" t="s">
        <v>65</v>
      </c>
      <c r="C49" s="517"/>
      <c r="D49" s="517"/>
      <c r="E49" s="517"/>
      <c r="F49" s="517"/>
      <c r="G49" s="518"/>
      <c r="H49" s="327" t="s">
        <v>43</v>
      </c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30"/>
    </row>
    <row r="50" spans="1:19" ht="16.5" thickBot="1">
      <c r="A50" s="227"/>
      <c r="B50" s="500" t="s">
        <v>66</v>
      </c>
      <c r="C50" s="501"/>
      <c r="D50" s="501"/>
      <c r="E50" s="501"/>
      <c r="F50" s="501"/>
      <c r="G50" s="502"/>
      <c r="H50" s="328">
        <v>58</v>
      </c>
      <c r="I50" s="228"/>
      <c r="J50" s="503" t="s">
        <v>67</v>
      </c>
      <c r="K50" s="503"/>
      <c r="L50" s="503"/>
      <c r="M50" s="503"/>
      <c r="N50" s="329" t="s">
        <v>43</v>
      </c>
      <c r="O50" s="228"/>
      <c r="P50" s="228"/>
      <c r="Q50" s="228"/>
      <c r="R50" s="228"/>
      <c r="S50" s="230"/>
    </row>
    <row r="51" spans="1:19" ht="16.5" thickBot="1">
      <c r="A51" s="227"/>
      <c r="B51" s="504" t="s">
        <v>68</v>
      </c>
      <c r="C51" s="505"/>
      <c r="D51" s="505"/>
      <c r="E51" s="505"/>
      <c r="F51" s="505"/>
      <c r="G51" s="506"/>
      <c r="H51" s="328">
        <v>59</v>
      </c>
      <c r="I51" s="228"/>
      <c r="J51" s="507" t="s">
        <v>69</v>
      </c>
      <c r="K51" s="507"/>
      <c r="L51" s="507"/>
      <c r="M51" s="507"/>
      <c r="N51" s="330">
        <v>713</v>
      </c>
      <c r="O51" s="228"/>
      <c r="P51" s="228"/>
      <c r="Q51" s="228"/>
      <c r="R51" s="228"/>
      <c r="S51" s="230"/>
    </row>
    <row r="52" spans="1:19" ht="16.5" thickBot="1">
      <c r="A52" s="227"/>
      <c r="B52" s="504" t="s">
        <v>70</v>
      </c>
      <c r="C52" s="505"/>
      <c r="D52" s="505"/>
      <c r="E52" s="505"/>
      <c r="F52" s="505"/>
      <c r="G52" s="506"/>
      <c r="H52" s="328">
        <v>53</v>
      </c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30"/>
    </row>
    <row r="53" spans="1:19" ht="15.75">
      <c r="A53" s="227"/>
      <c r="B53" s="504" t="s">
        <v>71</v>
      </c>
      <c r="C53" s="505"/>
      <c r="D53" s="505"/>
      <c r="E53" s="505"/>
      <c r="F53" s="505"/>
      <c r="G53" s="506"/>
      <c r="H53" s="260">
        <v>0</v>
      </c>
      <c r="I53" s="228"/>
      <c r="J53" s="228"/>
      <c r="K53" s="570" t="s">
        <v>72</v>
      </c>
      <c r="L53" s="570"/>
      <c r="M53" s="570"/>
      <c r="N53" s="247"/>
      <c r="O53" s="228"/>
      <c r="P53" s="228"/>
      <c r="Q53" s="228"/>
      <c r="R53" s="228"/>
      <c r="S53" s="230"/>
    </row>
    <row r="54" spans="1:19" ht="16.5" thickBot="1">
      <c r="A54" s="227"/>
      <c r="B54" s="504" t="s">
        <v>73</v>
      </c>
      <c r="C54" s="505"/>
      <c r="D54" s="505"/>
      <c r="E54" s="505"/>
      <c r="F54" s="505"/>
      <c r="G54" s="506"/>
      <c r="H54" s="260"/>
      <c r="I54" s="228"/>
      <c r="J54" s="228"/>
      <c r="K54" s="571" t="s">
        <v>74</v>
      </c>
      <c r="L54" s="571"/>
      <c r="M54" s="571"/>
      <c r="N54" s="331"/>
      <c r="O54" s="228"/>
      <c r="P54" s="228"/>
      <c r="Q54" s="228"/>
      <c r="R54" s="228"/>
      <c r="S54" s="230"/>
    </row>
    <row r="55" spans="1:19" ht="16.5" thickBot="1">
      <c r="A55" s="227"/>
      <c r="B55" s="572" t="s">
        <v>75</v>
      </c>
      <c r="C55" s="573"/>
      <c r="D55" s="573"/>
      <c r="E55" s="573"/>
      <c r="F55" s="573"/>
      <c r="G55" s="574"/>
      <c r="H55" s="260">
        <v>0</v>
      </c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30"/>
    </row>
    <row r="56" spans="1:19" ht="15.75" thickBot="1">
      <c r="A56" s="332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4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6"/>
  <sheetViews>
    <sheetView showGridLines="0" workbookViewId="0">
      <selection activeCell="P9" sqref="P9"/>
    </sheetView>
  </sheetViews>
  <sheetFormatPr baseColWidth="10" defaultRowHeight="15"/>
  <sheetData>
    <row r="1" spans="1:19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21">
      <c r="A2" s="547" t="s">
        <v>0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9"/>
    </row>
    <row r="3" spans="1:19" ht="18.75">
      <c r="A3" s="550" t="s">
        <v>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2"/>
    </row>
    <row r="4" spans="1:19" ht="15.75">
      <c r="A4" s="227"/>
      <c r="B4" s="228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568" t="s">
        <v>2</v>
      </c>
      <c r="Q4" s="569"/>
      <c r="R4" s="228"/>
      <c r="S4" s="230"/>
    </row>
    <row r="5" spans="1:19" ht="26.25">
      <c r="A5" s="553" t="s">
        <v>3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5"/>
    </row>
    <row r="6" spans="1:19" ht="15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30"/>
    </row>
    <row r="7" spans="1:19" ht="15.75">
      <c r="A7" s="227"/>
      <c r="B7" s="231"/>
      <c r="C7" s="231"/>
      <c r="D7" s="232" t="s">
        <v>4</v>
      </c>
      <c r="E7" s="233" t="s">
        <v>76</v>
      </c>
      <c r="F7" s="231"/>
      <c r="G7" s="231"/>
      <c r="H7" s="231"/>
      <c r="I7" s="231"/>
      <c r="J7" s="228"/>
      <c r="K7" s="228"/>
      <c r="L7" s="228"/>
      <c r="M7" s="228"/>
      <c r="N7" s="228"/>
      <c r="O7" s="231" t="s">
        <v>5</v>
      </c>
      <c r="P7" s="234" t="s">
        <v>79</v>
      </c>
      <c r="Q7" s="235" t="s">
        <v>6</v>
      </c>
      <c r="R7" s="228"/>
      <c r="S7" s="230"/>
    </row>
    <row r="8" spans="1:19">
      <c r="A8" s="227"/>
      <c r="B8" s="236"/>
      <c r="C8" s="237"/>
      <c r="D8" s="238" t="s">
        <v>7</v>
      </c>
      <c r="E8" s="232" t="s">
        <v>77</v>
      </c>
      <c r="F8" s="236"/>
      <c r="G8" s="236"/>
      <c r="H8" s="236"/>
      <c r="I8" s="236"/>
      <c r="J8" s="236"/>
      <c r="K8" s="236"/>
      <c r="L8" s="236"/>
      <c r="M8" s="236"/>
      <c r="N8" s="236"/>
      <c r="O8" s="232" t="s">
        <v>8</v>
      </c>
      <c r="P8" s="239">
        <v>2023</v>
      </c>
      <c r="Q8" s="236"/>
      <c r="R8" s="236"/>
      <c r="S8" s="240"/>
    </row>
    <row r="9" spans="1:19" ht="15.75" thickBot="1">
      <c r="A9" s="227"/>
      <c r="B9" s="236"/>
      <c r="C9" s="237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40"/>
    </row>
    <row r="10" spans="1:19" ht="15.75">
      <c r="A10" s="227"/>
      <c r="B10" s="556" t="s">
        <v>9</v>
      </c>
      <c r="C10" s="557"/>
      <c r="D10" s="557" t="s">
        <v>10</v>
      </c>
      <c r="E10" s="557" t="s">
        <v>11</v>
      </c>
      <c r="F10" s="557"/>
      <c r="G10" s="557" t="s">
        <v>12</v>
      </c>
      <c r="H10" s="557"/>
      <c r="I10" s="557" t="s">
        <v>13</v>
      </c>
      <c r="J10" s="557"/>
      <c r="K10" s="557" t="s">
        <v>14</v>
      </c>
      <c r="L10" s="557"/>
      <c r="M10" s="557" t="s">
        <v>15</v>
      </c>
      <c r="N10" s="562"/>
      <c r="O10" s="564" t="s">
        <v>16</v>
      </c>
      <c r="P10" s="537" t="s">
        <v>17</v>
      </c>
      <c r="Q10" s="537" t="s">
        <v>18</v>
      </c>
      <c r="R10" s="228"/>
      <c r="S10" s="230"/>
    </row>
    <row r="11" spans="1:19" ht="15.75">
      <c r="A11" s="227"/>
      <c r="B11" s="558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63"/>
      <c r="O11" s="565"/>
      <c r="P11" s="567"/>
      <c r="Q11" s="567"/>
      <c r="R11" s="228"/>
      <c r="S11" s="230"/>
    </row>
    <row r="12" spans="1:19" ht="30.75" thickBot="1">
      <c r="A12" s="227"/>
      <c r="B12" s="560"/>
      <c r="C12" s="561"/>
      <c r="D12" s="561"/>
      <c r="E12" s="242" t="s">
        <v>19</v>
      </c>
      <c r="F12" s="241" t="s">
        <v>20</v>
      </c>
      <c r="G12" s="242" t="s">
        <v>19</v>
      </c>
      <c r="H12" s="241" t="s">
        <v>20</v>
      </c>
      <c r="I12" s="242" t="s">
        <v>19</v>
      </c>
      <c r="J12" s="241" t="s">
        <v>20</v>
      </c>
      <c r="K12" s="242" t="s">
        <v>19</v>
      </c>
      <c r="L12" s="241" t="s">
        <v>20</v>
      </c>
      <c r="M12" s="242" t="s">
        <v>19</v>
      </c>
      <c r="N12" s="243" t="s">
        <v>20</v>
      </c>
      <c r="O12" s="566"/>
      <c r="P12" s="538"/>
      <c r="Q12" s="538"/>
      <c r="R12" s="228"/>
      <c r="S12" s="230"/>
    </row>
    <row r="13" spans="1:19" ht="16.5" thickBot="1">
      <c r="A13" s="227"/>
      <c r="B13" s="542" t="s">
        <v>11</v>
      </c>
      <c r="C13" s="543"/>
      <c r="D13" s="244" t="s">
        <v>21</v>
      </c>
      <c r="E13" s="245">
        <v>265</v>
      </c>
      <c r="F13" s="245">
        <v>938</v>
      </c>
      <c r="G13" s="246">
        <v>8</v>
      </c>
      <c r="H13" s="246">
        <v>4</v>
      </c>
      <c r="I13" s="246">
        <v>148</v>
      </c>
      <c r="J13" s="246">
        <v>417</v>
      </c>
      <c r="K13" s="246">
        <v>107</v>
      </c>
      <c r="L13" s="246">
        <v>513</v>
      </c>
      <c r="M13" s="246">
        <v>2</v>
      </c>
      <c r="N13" s="246">
        <v>4</v>
      </c>
      <c r="O13" s="247">
        <v>16</v>
      </c>
      <c r="P13" s="248">
        <v>0</v>
      </c>
      <c r="Q13" s="249">
        <v>282.57051282051287</v>
      </c>
      <c r="R13" s="228"/>
      <c r="S13" s="230"/>
    </row>
    <row r="14" spans="1:19" ht="16.5" thickBot="1">
      <c r="A14" s="227"/>
      <c r="B14" s="544"/>
      <c r="C14" s="545"/>
      <c r="D14" s="250" t="s">
        <v>22</v>
      </c>
      <c r="E14" s="245">
        <v>1035</v>
      </c>
      <c r="F14" s="245">
        <v>13295</v>
      </c>
      <c r="G14" s="251">
        <v>24</v>
      </c>
      <c r="H14" s="251">
        <v>61</v>
      </c>
      <c r="I14" s="251">
        <v>501</v>
      </c>
      <c r="J14" s="251">
        <v>4863</v>
      </c>
      <c r="K14" s="251">
        <v>490</v>
      </c>
      <c r="L14" s="251">
        <v>8251</v>
      </c>
      <c r="M14" s="251">
        <v>10</v>
      </c>
      <c r="N14" s="251">
        <v>120</v>
      </c>
      <c r="O14" s="252"/>
      <c r="P14" s="253"/>
      <c r="Q14" s="254"/>
      <c r="R14" s="228"/>
      <c r="S14" s="230"/>
    </row>
    <row r="15" spans="1:19" ht="16.5" thickBot="1">
      <c r="A15" s="227"/>
      <c r="B15" s="540" t="s">
        <v>23</v>
      </c>
      <c r="C15" s="541"/>
      <c r="D15" s="244" t="s">
        <v>21</v>
      </c>
      <c r="E15" s="255">
        <v>25</v>
      </c>
      <c r="F15" s="255">
        <v>7</v>
      </c>
      <c r="G15" s="256">
        <v>0</v>
      </c>
      <c r="H15" s="256">
        <v>0</v>
      </c>
      <c r="I15" s="256">
        <v>11</v>
      </c>
      <c r="J15" s="256">
        <v>4</v>
      </c>
      <c r="K15" s="256">
        <v>14</v>
      </c>
      <c r="L15" s="256">
        <v>3</v>
      </c>
      <c r="M15" s="257">
        <v>0</v>
      </c>
      <c r="N15" s="258">
        <v>0</v>
      </c>
      <c r="O15" s="259">
        <v>1</v>
      </c>
      <c r="P15" s="260">
        <v>0</v>
      </c>
      <c r="Q15" s="253"/>
      <c r="R15" s="228"/>
      <c r="S15" s="230"/>
    </row>
    <row r="16" spans="1:19" ht="16.5" thickBot="1">
      <c r="A16" s="261"/>
      <c r="B16" s="530"/>
      <c r="C16" s="531"/>
      <c r="D16" s="262" t="s">
        <v>22</v>
      </c>
      <c r="E16" s="255">
        <v>25</v>
      </c>
      <c r="F16" s="255">
        <v>0</v>
      </c>
      <c r="G16" s="263">
        <v>0</v>
      </c>
      <c r="H16" s="263">
        <v>0</v>
      </c>
      <c r="I16" s="263">
        <v>11</v>
      </c>
      <c r="J16" s="263">
        <v>0</v>
      </c>
      <c r="K16" s="263">
        <v>14</v>
      </c>
      <c r="L16" s="263">
        <v>0</v>
      </c>
      <c r="M16" s="257"/>
      <c r="N16" s="264"/>
      <c r="O16" s="265">
        <v>0</v>
      </c>
      <c r="P16" s="266"/>
      <c r="Q16" s="267">
        <v>25</v>
      </c>
      <c r="R16" s="228"/>
      <c r="S16" s="230"/>
    </row>
    <row r="17" spans="1:19" ht="16.5" thickBot="1">
      <c r="A17" s="227"/>
      <c r="B17" s="539" t="s">
        <v>24</v>
      </c>
      <c r="C17" s="546" t="s">
        <v>25</v>
      </c>
      <c r="D17" s="262" t="s">
        <v>21</v>
      </c>
      <c r="E17" s="255">
        <v>34</v>
      </c>
      <c r="F17" s="255">
        <v>96</v>
      </c>
      <c r="G17" s="263">
        <v>0</v>
      </c>
      <c r="H17" s="263">
        <v>0</v>
      </c>
      <c r="I17" s="263">
        <v>21</v>
      </c>
      <c r="J17" s="263">
        <v>37</v>
      </c>
      <c r="K17" s="263">
        <v>13</v>
      </c>
      <c r="L17" s="263">
        <v>59</v>
      </c>
      <c r="M17" s="257">
        <v>0</v>
      </c>
      <c r="N17" s="264">
        <v>0</v>
      </c>
      <c r="O17" s="259">
        <v>2</v>
      </c>
      <c r="P17" s="260">
        <v>0</v>
      </c>
      <c r="Q17" s="253"/>
      <c r="R17" s="228"/>
      <c r="S17" s="230"/>
    </row>
    <row r="18" spans="1:19" ht="16.5" thickBot="1">
      <c r="A18" s="261"/>
      <c r="B18" s="539"/>
      <c r="C18" s="546"/>
      <c r="D18" s="262" t="s">
        <v>22</v>
      </c>
      <c r="E18" s="255">
        <v>33</v>
      </c>
      <c r="F18" s="255">
        <v>384</v>
      </c>
      <c r="G18" s="263">
        <v>0</v>
      </c>
      <c r="H18" s="263">
        <v>0</v>
      </c>
      <c r="I18" s="263">
        <v>21</v>
      </c>
      <c r="J18" s="263">
        <v>148</v>
      </c>
      <c r="K18" s="263">
        <v>12</v>
      </c>
      <c r="L18" s="263">
        <v>236</v>
      </c>
      <c r="M18" s="257">
        <v>0</v>
      </c>
      <c r="N18" s="264">
        <v>0</v>
      </c>
      <c r="O18" s="265"/>
      <c r="P18" s="266"/>
      <c r="Q18" s="267">
        <v>32.153846153846153</v>
      </c>
      <c r="R18" s="228"/>
      <c r="S18" s="230"/>
    </row>
    <row r="19" spans="1:19" ht="16.5" thickBot="1">
      <c r="A19" s="227"/>
      <c r="B19" s="539"/>
      <c r="C19" s="531" t="s">
        <v>26</v>
      </c>
      <c r="D19" s="262" t="s">
        <v>21</v>
      </c>
      <c r="E19" s="255">
        <v>46</v>
      </c>
      <c r="F19" s="255">
        <v>242</v>
      </c>
      <c r="G19" s="263">
        <v>2</v>
      </c>
      <c r="H19" s="263">
        <v>1</v>
      </c>
      <c r="I19" s="263">
        <v>34</v>
      </c>
      <c r="J19" s="263">
        <v>148</v>
      </c>
      <c r="K19" s="263">
        <v>10</v>
      </c>
      <c r="L19" s="263">
        <v>93</v>
      </c>
      <c r="M19" s="257">
        <v>0</v>
      </c>
      <c r="N19" s="264">
        <v>0</v>
      </c>
      <c r="O19" s="259">
        <v>6</v>
      </c>
      <c r="P19" s="260">
        <v>0</v>
      </c>
      <c r="Q19" s="253"/>
      <c r="R19" s="228"/>
      <c r="S19" s="230"/>
    </row>
    <row r="20" spans="1:19" ht="16.5" thickBot="1">
      <c r="A20" s="261"/>
      <c r="B20" s="539"/>
      <c r="C20" s="531"/>
      <c r="D20" s="262" t="s">
        <v>22</v>
      </c>
      <c r="E20" s="255">
        <v>45</v>
      </c>
      <c r="F20" s="255">
        <v>241</v>
      </c>
      <c r="G20" s="263">
        <v>2</v>
      </c>
      <c r="H20" s="263">
        <v>1</v>
      </c>
      <c r="I20" s="263">
        <v>33</v>
      </c>
      <c r="J20" s="263">
        <v>147</v>
      </c>
      <c r="K20" s="263">
        <v>10</v>
      </c>
      <c r="L20" s="263">
        <v>93</v>
      </c>
      <c r="M20" s="257">
        <v>0</v>
      </c>
      <c r="N20" s="264">
        <v>0</v>
      </c>
      <c r="O20" s="265"/>
      <c r="P20" s="266"/>
      <c r="Q20" s="267">
        <v>24</v>
      </c>
      <c r="R20" s="228"/>
      <c r="S20" s="230"/>
    </row>
    <row r="21" spans="1:19" ht="16.5" thickBot="1">
      <c r="A21" s="227"/>
      <c r="B21" s="539"/>
      <c r="C21" s="531" t="s">
        <v>27</v>
      </c>
      <c r="D21" s="262" t="s">
        <v>21</v>
      </c>
      <c r="E21" s="255">
        <v>29</v>
      </c>
      <c r="F21" s="255">
        <v>160</v>
      </c>
      <c r="G21" s="263">
        <v>2</v>
      </c>
      <c r="H21" s="263">
        <v>0</v>
      </c>
      <c r="I21" s="263">
        <v>19</v>
      </c>
      <c r="J21" s="263">
        <v>68</v>
      </c>
      <c r="K21" s="263">
        <v>8</v>
      </c>
      <c r="L21" s="263">
        <v>92</v>
      </c>
      <c r="M21" s="257">
        <v>0</v>
      </c>
      <c r="N21" s="264">
        <v>0</v>
      </c>
      <c r="O21" s="259">
        <v>3</v>
      </c>
      <c r="P21" s="260">
        <v>0</v>
      </c>
      <c r="Q21" s="253"/>
      <c r="R21" s="228"/>
      <c r="S21" s="230"/>
    </row>
    <row r="22" spans="1:19" ht="16.5" thickBot="1">
      <c r="A22" s="261"/>
      <c r="B22" s="539"/>
      <c r="C22" s="531"/>
      <c r="D22" s="262" t="s">
        <v>22</v>
      </c>
      <c r="E22" s="255">
        <v>28</v>
      </c>
      <c r="F22" s="255">
        <v>160</v>
      </c>
      <c r="G22" s="263">
        <v>2</v>
      </c>
      <c r="H22" s="263">
        <v>0</v>
      </c>
      <c r="I22" s="263">
        <v>18</v>
      </c>
      <c r="J22" s="263">
        <v>68</v>
      </c>
      <c r="K22" s="263">
        <v>8</v>
      </c>
      <c r="L22" s="263">
        <v>92</v>
      </c>
      <c r="M22" s="257"/>
      <c r="N22" s="264"/>
      <c r="O22" s="265"/>
      <c r="P22" s="266"/>
      <c r="Q22" s="267">
        <v>47.25</v>
      </c>
      <c r="R22" s="228"/>
      <c r="S22" s="230"/>
    </row>
    <row r="23" spans="1:19" ht="16.5" thickBot="1">
      <c r="A23" s="227"/>
      <c r="B23" s="539"/>
      <c r="C23" s="531" t="s">
        <v>28</v>
      </c>
      <c r="D23" s="262" t="s">
        <v>21</v>
      </c>
      <c r="E23" s="255">
        <v>14</v>
      </c>
      <c r="F23" s="255">
        <v>5</v>
      </c>
      <c r="G23" s="263">
        <v>0</v>
      </c>
      <c r="H23" s="263">
        <v>0</v>
      </c>
      <c r="I23" s="263">
        <v>8</v>
      </c>
      <c r="J23" s="263">
        <v>3</v>
      </c>
      <c r="K23" s="263">
        <v>6</v>
      </c>
      <c r="L23" s="263">
        <v>2</v>
      </c>
      <c r="M23" s="257"/>
      <c r="N23" s="264"/>
      <c r="O23" s="259">
        <v>0</v>
      </c>
      <c r="P23" s="260">
        <v>0</v>
      </c>
      <c r="Q23" s="253"/>
      <c r="R23" s="228"/>
      <c r="S23" s="230"/>
    </row>
    <row r="24" spans="1:19" ht="16.5" thickBot="1">
      <c r="A24" s="261"/>
      <c r="B24" s="539"/>
      <c r="C24" s="531"/>
      <c r="D24" s="262" t="s">
        <v>22</v>
      </c>
      <c r="E24" s="255">
        <v>14</v>
      </c>
      <c r="F24" s="255">
        <v>0</v>
      </c>
      <c r="G24" s="263">
        <v>0</v>
      </c>
      <c r="H24" s="263">
        <v>0</v>
      </c>
      <c r="I24" s="263">
        <v>8</v>
      </c>
      <c r="J24" s="263">
        <v>0</v>
      </c>
      <c r="K24" s="263">
        <v>6</v>
      </c>
      <c r="L24" s="263">
        <v>0</v>
      </c>
      <c r="M24" s="268"/>
      <c r="N24" s="269"/>
      <c r="O24" s="252"/>
      <c r="P24" s="253"/>
      <c r="Q24" s="267">
        <v>14</v>
      </c>
      <c r="R24" s="228"/>
      <c r="S24" s="230"/>
    </row>
    <row r="25" spans="1:19" ht="16.5" thickBot="1">
      <c r="A25" s="227"/>
      <c r="B25" s="539" t="s">
        <v>29</v>
      </c>
      <c r="C25" s="531" t="s">
        <v>30</v>
      </c>
      <c r="D25" s="262" t="s">
        <v>21</v>
      </c>
      <c r="E25" s="255">
        <v>106</v>
      </c>
      <c r="F25" s="255">
        <v>426</v>
      </c>
      <c r="G25" s="263">
        <v>2</v>
      </c>
      <c r="H25" s="263">
        <v>3</v>
      </c>
      <c r="I25" s="263">
        <v>50</v>
      </c>
      <c r="J25" s="263">
        <v>157</v>
      </c>
      <c r="K25" s="263">
        <v>52</v>
      </c>
      <c r="L25" s="270">
        <v>262</v>
      </c>
      <c r="M25" s="271">
        <v>2</v>
      </c>
      <c r="N25" s="272">
        <v>4</v>
      </c>
      <c r="O25" s="259">
        <v>4</v>
      </c>
      <c r="P25" s="260">
        <v>0</v>
      </c>
      <c r="Q25" s="253"/>
      <c r="R25" s="228"/>
      <c r="S25" s="230"/>
    </row>
    <row r="26" spans="1:19" ht="15.75" thickBot="1">
      <c r="A26" s="261"/>
      <c r="B26" s="539"/>
      <c r="C26" s="531"/>
      <c r="D26" s="262" t="s">
        <v>22</v>
      </c>
      <c r="E26" s="255">
        <v>880</v>
      </c>
      <c r="F26" s="255">
        <v>12510</v>
      </c>
      <c r="G26" s="263">
        <v>20</v>
      </c>
      <c r="H26" s="263">
        <v>60</v>
      </c>
      <c r="I26" s="263">
        <v>410</v>
      </c>
      <c r="J26" s="263">
        <v>4500</v>
      </c>
      <c r="K26" s="263">
        <v>440</v>
      </c>
      <c r="L26" s="270">
        <v>7830</v>
      </c>
      <c r="M26" s="263">
        <v>10</v>
      </c>
      <c r="N26" s="273">
        <v>120</v>
      </c>
      <c r="O26" s="252"/>
      <c r="P26" s="253"/>
      <c r="Q26" s="267">
        <v>138.4</v>
      </c>
      <c r="R26" s="236"/>
      <c r="S26" s="230"/>
    </row>
    <row r="27" spans="1:19" ht="16.5" thickBot="1">
      <c r="A27" s="227"/>
      <c r="B27" s="539"/>
      <c r="C27" s="531" t="s">
        <v>31</v>
      </c>
      <c r="D27" s="262" t="s">
        <v>21</v>
      </c>
      <c r="E27" s="255">
        <v>1</v>
      </c>
      <c r="F27" s="255">
        <v>0</v>
      </c>
      <c r="G27" s="263">
        <v>1</v>
      </c>
      <c r="H27" s="263">
        <v>0</v>
      </c>
      <c r="I27" s="263">
        <v>0</v>
      </c>
      <c r="J27" s="263">
        <v>0</v>
      </c>
      <c r="K27" s="263">
        <v>0</v>
      </c>
      <c r="L27" s="270">
        <v>0</v>
      </c>
      <c r="M27" s="270">
        <v>0</v>
      </c>
      <c r="N27" s="270">
        <v>0</v>
      </c>
      <c r="O27" s="259">
        <v>0</v>
      </c>
      <c r="P27" s="260">
        <v>0</v>
      </c>
      <c r="Q27" s="253"/>
      <c r="R27" s="228"/>
      <c r="S27" s="230"/>
    </row>
    <row r="28" spans="1:19" ht="16.5" thickBot="1">
      <c r="A28" s="261"/>
      <c r="B28" s="539"/>
      <c r="C28" s="531"/>
      <c r="D28" s="262" t="s">
        <v>22</v>
      </c>
      <c r="E28" s="255">
        <v>0</v>
      </c>
      <c r="F28" s="255">
        <v>0</v>
      </c>
      <c r="G28" s="263">
        <v>0</v>
      </c>
      <c r="H28" s="263">
        <v>0</v>
      </c>
      <c r="I28" s="263">
        <v>0</v>
      </c>
      <c r="J28" s="263">
        <v>0</v>
      </c>
      <c r="K28" s="263">
        <v>0</v>
      </c>
      <c r="L28" s="270">
        <v>0</v>
      </c>
      <c r="M28" s="270">
        <v>0</v>
      </c>
      <c r="N28" s="270">
        <v>0</v>
      </c>
      <c r="O28" s="274"/>
      <c r="P28" s="253"/>
      <c r="Q28" s="267">
        <v>0.1</v>
      </c>
      <c r="R28" s="228"/>
      <c r="S28" s="230"/>
    </row>
    <row r="29" spans="1:19" ht="15.75" thickBot="1">
      <c r="A29" s="227"/>
      <c r="B29" s="530" t="s">
        <v>32</v>
      </c>
      <c r="C29" s="531"/>
      <c r="D29" s="262" t="s">
        <v>21</v>
      </c>
      <c r="E29" s="255">
        <v>0</v>
      </c>
      <c r="F29" s="255">
        <v>2</v>
      </c>
      <c r="G29" s="263">
        <v>0</v>
      </c>
      <c r="H29" s="263">
        <v>0</v>
      </c>
      <c r="I29" s="263">
        <v>0</v>
      </c>
      <c r="J29" s="263">
        <v>0</v>
      </c>
      <c r="K29" s="263">
        <v>0</v>
      </c>
      <c r="L29" s="263">
        <v>2</v>
      </c>
      <c r="M29" s="275"/>
      <c r="N29" s="276"/>
      <c r="O29" s="259">
        <v>0</v>
      </c>
      <c r="P29" s="260">
        <v>0</v>
      </c>
      <c r="Q29" s="267"/>
      <c r="R29" s="277"/>
      <c r="S29" s="230"/>
    </row>
    <row r="30" spans="1:19" ht="16.5" thickBot="1">
      <c r="A30" s="227"/>
      <c r="B30" s="530" t="s">
        <v>33</v>
      </c>
      <c r="C30" s="531"/>
      <c r="D30" s="262" t="s">
        <v>21</v>
      </c>
      <c r="E30" s="255">
        <v>0</v>
      </c>
      <c r="F30" s="255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78"/>
      <c r="N30" s="264"/>
      <c r="O30" s="259">
        <v>0</v>
      </c>
      <c r="P30" s="260">
        <v>0</v>
      </c>
      <c r="Q30" s="267"/>
      <c r="R30" s="228"/>
      <c r="S30" s="230"/>
    </row>
    <row r="31" spans="1:19" ht="16.5" thickBot="1">
      <c r="A31" s="227"/>
      <c r="B31" s="530" t="s">
        <v>34</v>
      </c>
      <c r="C31" s="531"/>
      <c r="D31" s="262" t="s">
        <v>21</v>
      </c>
      <c r="E31" s="255">
        <v>0</v>
      </c>
      <c r="F31" s="255">
        <v>0</v>
      </c>
      <c r="G31" s="263">
        <v>0</v>
      </c>
      <c r="H31" s="263">
        <v>0</v>
      </c>
      <c r="I31" s="263">
        <v>0</v>
      </c>
      <c r="J31" s="263">
        <v>0</v>
      </c>
      <c r="K31" s="263">
        <v>0</v>
      </c>
      <c r="L31" s="270">
        <v>0</v>
      </c>
      <c r="M31" s="278"/>
      <c r="N31" s="264"/>
      <c r="O31" s="259">
        <v>0</v>
      </c>
      <c r="P31" s="260">
        <v>0</v>
      </c>
      <c r="Q31" s="267">
        <v>0</v>
      </c>
      <c r="R31" s="228"/>
      <c r="S31" s="230"/>
    </row>
    <row r="32" spans="1:19" ht="15.75" thickBot="1">
      <c r="A32" s="227"/>
      <c r="B32" s="530" t="s">
        <v>35</v>
      </c>
      <c r="C32" s="279" t="s">
        <v>36</v>
      </c>
      <c r="D32" s="262" t="s">
        <v>21</v>
      </c>
      <c r="E32" s="255">
        <v>0</v>
      </c>
      <c r="F32" s="255"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</v>
      </c>
      <c r="L32" s="270">
        <v>0</v>
      </c>
      <c r="M32" s="278"/>
      <c r="N32" s="264"/>
      <c r="O32" s="259">
        <v>0</v>
      </c>
      <c r="P32" s="260">
        <v>0</v>
      </c>
      <c r="Q32" s="267">
        <v>1.6666666666666667</v>
      </c>
      <c r="R32" s="280"/>
      <c r="S32" s="230"/>
    </row>
    <row r="33" spans="1:19" ht="16.5" thickBot="1">
      <c r="A33" s="227"/>
      <c r="B33" s="530"/>
      <c r="C33" s="279" t="s">
        <v>37</v>
      </c>
      <c r="D33" s="262" t="s">
        <v>21</v>
      </c>
      <c r="E33" s="255">
        <v>10</v>
      </c>
      <c r="F33" s="255">
        <v>0</v>
      </c>
      <c r="G33" s="263">
        <v>1</v>
      </c>
      <c r="H33" s="263">
        <v>0</v>
      </c>
      <c r="I33" s="263">
        <v>5</v>
      </c>
      <c r="J33" s="263">
        <v>0</v>
      </c>
      <c r="K33" s="263">
        <v>4</v>
      </c>
      <c r="L33" s="270">
        <v>0</v>
      </c>
      <c r="M33" s="278"/>
      <c r="N33" s="264"/>
      <c r="O33" s="259">
        <v>0</v>
      </c>
      <c r="P33" s="260">
        <v>0</v>
      </c>
      <c r="Q33" s="267"/>
      <c r="R33" s="228"/>
      <c r="S33" s="230"/>
    </row>
    <row r="34" spans="1:19" ht="16.5" thickBot="1">
      <c r="A34" s="227"/>
      <c r="B34" s="532"/>
      <c r="C34" s="281" t="s">
        <v>38</v>
      </c>
      <c r="D34" s="250" t="s">
        <v>21</v>
      </c>
      <c r="E34" s="255">
        <v>0</v>
      </c>
      <c r="F34" s="255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3">
        <v>0</v>
      </c>
      <c r="M34" s="284"/>
      <c r="N34" s="285"/>
      <c r="O34" s="259">
        <v>0</v>
      </c>
      <c r="P34" s="286">
        <v>0</v>
      </c>
      <c r="Q34" s="267"/>
      <c r="R34" s="228"/>
      <c r="S34" s="230"/>
    </row>
    <row r="35" spans="1:19" ht="15.75" thickBot="1">
      <c r="A35" s="227"/>
      <c r="B35" s="287"/>
      <c r="C35" s="287"/>
      <c r="D35" s="229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59"/>
      <c r="P35" s="280"/>
      <c r="Q35" s="280"/>
      <c r="R35" s="280"/>
      <c r="S35" s="230"/>
    </row>
    <row r="36" spans="1:19" ht="15.75">
      <c r="A36" s="227"/>
      <c r="B36" s="228"/>
      <c r="C36" s="228"/>
      <c r="D36" s="533" t="s">
        <v>39</v>
      </c>
      <c r="E36" s="534"/>
      <c r="F36" s="533" t="s">
        <v>40</v>
      </c>
      <c r="G36" s="537"/>
      <c r="H36" s="534" t="s">
        <v>41</v>
      </c>
      <c r="I36" s="534"/>
      <c r="J36" s="537"/>
      <c r="K36" s="228"/>
      <c r="L36" s="228"/>
      <c r="M36" s="519" t="s">
        <v>42</v>
      </c>
      <c r="N36" s="520"/>
      <c r="O36" s="288" t="s">
        <v>43</v>
      </c>
      <c r="P36" s="228"/>
      <c r="Q36" s="228"/>
      <c r="R36" s="228"/>
      <c r="S36" s="230"/>
    </row>
    <row r="37" spans="1:19" ht="16.5" thickBot="1">
      <c r="A37" s="227"/>
      <c r="B37" s="228"/>
      <c r="C37" s="228"/>
      <c r="D37" s="535"/>
      <c r="E37" s="536"/>
      <c r="F37" s="535"/>
      <c r="G37" s="538"/>
      <c r="H37" s="536"/>
      <c r="I37" s="536"/>
      <c r="J37" s="538"/>
      <c r="K37" s="228"/>
      <c r="L37" s="228"/>
      <c r="M37" s="289" t="s">
        <v>44</v>
      </c>
      <c r="N37" s="262"/>
      <c r="O37" s="263">
        <v>0</v>
      </c>
      <c r="P37" s="228"/>
      <c r="Q37" s="228"/>
      <c r="R37" s="228"/>
      <c r="S37" s="230"/>
    </row>
    <row r="38" spans="1:19" ht="30.75" thickBot="1">
      <c r="A38" s="227"/>
      <c r="B38" s="228"/>
      <c r="C38" s="228"/>
      <c r="D38" s="290" t="s">
        <v>21</v>
      </c>
      <c r="E38" s="291" t="s">
        <v>22</v>
      </c>
      <c r="F38" s="292" t="s">
        <v>43</v>
      </c>
      <c r="G38" s="293" t="s">
        <v>45</v>
      </c>
      <c r="H38" s="294" t="s">
        <v>46</v>
      </c>
      <c r="I38" s="295" t="s">
        <v>47</v>
      </c>
      <c r="J38" s="296" t="s">
        <v>48</v>
      </c>
      <c r="K38" s="228"/>
      <c r="L38" s="228"/>
      <c r="M38" s="297" t="s">
        <v>49</v>
      </c>
      <c r="N38" s="282"/>
      <c r="O38" s="263">
        <v>2</v>
      </c>
      <c r="P38" s="228"/>
      <c r="Q38" s="228"/>
      <c r="R38" s="228"/>
      <c r="S38" s="230"/>
    </row>
    <row r="39" spans="1:19" ht="16.5" thickBot="1">
      <c r="A39" s="227"/>
      <c r="B39" s="228"/>
      <c r="C39" s="228"/>
      <c r="D39" s="298">
        <v>4</v>
      </c>
      <c r="E39" s="299">
        <v>2</v>
      </c>
      <c r="F39" s="299">
        <v>6</v>
      </c>
      <c r="G39" s="300">
        <v>128</v>
      </c>
      <c r="H39" s="301">
        <v>7</v>
      </c>
      <c r="I39" s="302">
        <v>2</v>
      </c>
      <c r="J39" s="303">
        <v>0</v>
      </c>
      <c r="K39" s="228"/>
      <c r="L39" s="228"/>
      <c r="M39" s="228"/>
      <c r="N39" s="228"/>
      <c r="O39" s="228"/>
      <c r="P39" s="228"/>
      <c r="Q39" s="228"/>
      <c r="R39" s="228"/>
      <c r="S39" s="230"/>
    </row>
    <row r="40" spans="1:19" ht="16.5" thickBot="1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30"/>
    </row>
    <row r="41" spans="1:19" ht="16.5" thickBot="1">
      <c r="A41" s="227"/>
      <c r="B41" s="521" t="s">
        <v>50</v>
      </c>
      <c r="C41" s="522"/>
      <c r="D41" s="525" t="s">
        <v>51</v>
      </c>
      <c r="E41" s="526"/>
      <c r="F41" s="527" t="s">
        <v>52</v>
      </c>
      <c r="G41" s="528"/>
      <c r="H41" s="526" t="s">
        <v>53</v>
      </c>
      <c r="I41" s="526"/>
      <c r="J41" s="525" t="s">
        <v>54</v>
      </c>
      <c r="K41" s="529"/>
      <c r="L41" s="228"/>
      <c r="M41" s="228"/>
      <c r="N41" s="228"/>
      <c r="O41" s="228"/>
      <c r="P41" s="228"/>
      <c r="Q41" s="228"/>
      <c r="R41" s="228"/>
      <c r="S41" s="230"/>
    </row>
    <row r="42" spans="1:19" ht="16.5" thickBot="1">
      <c r="A42" s="227"/>
      <c r="B42" s="523"/>
      <c r="C42" s="524"/>
      <c r="D42" s="305" t="s">
        <v>55</v>
      </c>
      <c r="E42" s="306" t="s">
        <v>56</v>
      </c>
      <c r="F42" s="307" t="s">
        <v>55</v>
      </c>
      <c r="G42" s="306" t="s">
        <v>56</v>
      </c>
      <c r="H42" s="304" t="s">
        <v>55</v>
      </c>
      <c r="I42" s="308" t="s">
        <v>56</v>
      </c>
      <c r="J42" s="305" t="s">
        <v>55</v>
      </c>
      <c r="K42" s="309" t="s">
        <v>56</v>
      </c>
      <c r="L42" s="310"/>
      <c r="M42" s="228"/>
      <c r="N42" s="228"/>
      <c r="O42" s="498" t="s">
        <v>57</v>
      </c>
      <c r="P42" s="498"/>
      <c r="Q42" s="311">
        <v>15</v>
      </c>
      <c r="R42" s="228"/>
      <c r="S42" s="230"/>
    </row>
    <row r="43" spans="1:19" ht="16.5" thickBot="1">
      <c r="A43" s="227"/>
      <c r="B43" s="512" t="s">
        <v>58</v>
      </c>
      <c r="C43" s="513"/>
      <c r="D43" s="312">
        <v>9</v>
      </c>
      <c r="E43" s="256">
        <v>2</v>
      </c>
      <c r="F43" s="256">
        <v>144</v>
      </c>
      <c r="G43" s="256">
        <v>23</v>
      </c>
      <c r="H43" s="256">
        <v>170</v>
      </c>
      <c r="I43" s="313">
        <v>22</v>
      </c>
      <c r="J43" s="314">
        <v>323</v>
      </c>
      <c r="K43" s="314">
        <v>47</v>
      </c>
      <c r="L43" s="310"/>
      <c r="M43" s="228"/>
      <c r="N43" s="229"/>
      <c r="O43" s="499" t="s">
        <v>59</v>
      </c>
      <c r="P43" s="499"/>
      <c r="Q43" s="315">
        <v>5</v>
      </c>
      <c r="R43" s="229"/>
      <c r="S43" s="230"/>
    </row>
    <row r="44" spans="1:19" ht="16.5" thickBot="1">
      <c r="A44" s="227"/>
      <c r="B44" s="508" t="s">
        <v>60</v>
      </c>
      <c r="C44" s="509"/>
      <c r="D44" s="316"/>
      <c r="E44" s="317"/>
      <c r="F44" s="318">
        <v>0</v>
      </c>
      <c r="G44" s="318">
        <v>0</v>
      </c>
      <c r="H44" s="318">
        <v>0</v>
      </c>
      <c r="I44" s="319">
        <v>0</v>
      </c>
      <c r="J44" s="314">
        <v>0</v>
      </c>
      <c r="K44" s="314">
        <v>0</v>
      </c>
      <c r="L44" s="310"/>
      <c r="M44" s="228"/>
      <c r="N44" s="229"/>
      <c r="O44" s="499" t="s">
        <v>61</v>
      </c>
      <c r="P44" s="499"/>
      <c r="Q44" s="315">
        <v>10</v>
      </c>
      <c r="R44" s="229"/>
      <c r="S44" s="230"/>
    </row>
    <row r="45" spans="1:19" ht="16.5" thickBot="1">
      <c r="A45" s="227"/>
      <c r="B45" s="510" t="s">
        <v>11</v>
      </c>
      <c r="C45" s="511"/>
      <c r="D45" s="320">
        <v>9</v>
      </c>
      <c r="E45" s="320">
        <v>2</v>
      </c>
      <c r="F45" s="321">
        <v>144</v>
      </c>
      <c r="G45" s="321">
        <v>23</v>
      </c>
      <c r="H45" s="321">
        <v>170</v>
      </c>
      <c r="I45" s="321">
        <v>22</v>
      </c>
      <c r="J45" s="321">
        <v>323</v>
      </c>
      <c r="K45" s="321">
        <v>47</v>
      </c>
      <c r="L45" s="310"/>
      <c r="M45" s="228"/>
      <c r="N45" s="229"/>
      <c r="O45" s="229"/>
      <c r="P45" s="229"/>
      <c r="Q45" s="229"/>
      <c r="R45" s="229"/>
      <c r="S45" s="230"/>
    </row>
    <row r="46" spans="1:19" ht="16.5" thickBot="1">
      <c r="A46" s="227"/>
      <c r="B46" s="512" t="s">
        <v>62</v>
      </c>
      <c r="C46" s="513"/>
      <c r="D46" s="229">
        <v>8</v>
      </c>
      <c r="E46" s="271">
        <v>0</v>
      </c>
      <c r="F46" s="271">
        <v>156</v>
      </c>
      <c r="G46" s="271">
        <v>8</v>
      </c>
      <c r="H46" s="271">
        <v>170</v>
      </c>
      <c r="I46" s="322">
        <v>9</v>
      </c>
      <c r="J46" s="314">
        <v>334</v>
      </c>
      <c r="K46" s="314">
        <v>17</v>
      </c>
      <c r="L46" s="310"/>
      <c r="M46" s="228"/>
      <c r="N46" s="229"/>
      <c r="O46" s="229"/>
      <c r="P46" s="229"/>
      <c r="Q46" s="229"/>
      <c r="R46" s="229"/>
      <c r="S46" s="230"/>
    </row>
    <row r="47" spans="1:19" ht="16.5" thickBot="1">
      <c r="A47" s="227"/>
      <c r="B47" s="514" t="s">
        <v>63</v>
      </c>
      <c r="C47" s="515"/>
      <c r="D47" s="323">
        <v>4</v>
      </c>
      <c r="E47" s="324">
        <v>1</v>
      </c>
      <c r="F47" s="282">
        <v>3</v>
      </c>
      <c r="G47" s="282">
        <v>5</v>
      </c>
      <c r="H47" s="282">
        <v>32</v>
      </c>
      <c r="I47" s="283">
        <v>37</v>
      </c>
      <c r="J47" s="314">
        <v>39</v>
      </c>
      <c r="K47" s="314">
        <v>43</v>
      </c>
      <c r="L47" s="310" t="s">
        <v>64</v>
      </c>
      <c r="M47" s="228"/>
      <c r="N47" s="325"/>
      <c r="O47" s="325"/>
      <c r="P47" s="325"/>
      <c r="Q47" s="326"/>
      <c r="R47" s="326"/>
      <c r="S47" s="230"/>
    </row>
    <row r="48" spans="1:19" ht="16.5" thickBot="1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30"/>
    </row>
    <row r="49" spans="1:19" ht="16.5" thickBot="1">
      <c r="A49" s="227"/>
      <c r="B49" s="516" t="s">
        <v>65</v>
      </c>
      <c r="C49" s="517"/>
      <c r="D49" s="517"/>
      <c r="E49" s="517"/>
      <c r="F49" s="517"/>
      <c r="G49" s="518"/>
      <c r="H49" s="327" t="s">
        <v>43</v>
      </c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30"/>
    </row>
    <row r="50" spans="1:19" ht="16.5" thickBot="1">
      <c r="A50" s="227"/>
      <c r="B50" s="500" t="s">
        <v>66</v>
      </c>
      <c r="C50" s="501"/>
      <c r="D50" s="501"/>
      <c r="E50" s="501"/>
      <c r="F50" s="501"/>
      <c r="G50" s="502"/>
      <c r="H50" s="328">
        <v>17</v>
      </c>
      <c r="I50" s="228"/>
      <c r="J50" s="503" t="s">
        <v>67</v>
      </c>
      <c r="K50" s="503"/>
      <c r="L50" s="503"/>
      <c r="M50" s="503"/>
      <c r="N50" s="329" t="s">
        <v>43</v>
      </c>
      <c r="O50" s="228"/>
      <c r="P50" s="228"/>
      <c r="Q50" s="228"/>
      <c r="R50" s="228"/>
      <c r="S50" s="230"/>
    </row>
    <row r="51" spans="1:19" ht="16.5" thickBot="1">
      <c r="A51" s="227"/>
      <c r="B51" s="504" t="s">
        <v>68</v>
      </c>
      <c r="C51" s="505"/>
      <c r="D51" s="505"/>
      <c r="E51" s="505"/>
      <c r="F51" s="505"/>
      <c r="G51" s="506"/>
      <c r="H51" s="328">
        <v>19</v>
      </c>
      <c r="I51" s="228"/>
      <c r="J51" s="507" t="s">
        <v>69</v>
      </c>
      <c r="K51" s="507"/>
      <c r="L51" s="507"/>
      <c r="M51" s="507"/>
      <c r="N51" s="330">
        <v>415</v>
      </c>
      <c r="O51" s="228"/>
      <c r="P51" s="228"/>
      <c r="Q51" s="228"/>
      <c r="R51" s="228"/>
      <c r="S51" s="230"/>
    </row>
    <row r="52" spans="1:19" ht="16.5" thickBot="1">
      <c r="A52" s="227"/>
      <c r="B52" s="504" t="s">
        <v>70</v>
      </c>
      <c r="C52" s="505"/>
      <c r="D52" s="505"/>
      <c r="E52" s="505"/>
      <c r="F52" s="505"/>
      <c r="G52" s="506"/>
      <c r="H52" s="328">
        <v>14</v>
      </c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30"/>
    </row>
    <row r="53" spans="1:19" ht="15.75">
      <c r="A53" s="227"/>
      <c r="B53" s="504" t="s">
        <v>71</v>
      </c>
      <c r="C53" s="505"/>
      <c r="D53" s="505"/>
      <c r="E53" s="505"/>
      <c r="F53" s="505"/>
      <c r="G53" s="506"/>
      <c r="H53" s="260">
        <v>0</v>
      </c>
      <c r="I53" s="228"/>
      <c r="J53" s="228"/>
      <c r="K53" s="570" t="s">
        <v>72</v>
      </c>
      <c r="L53" s="570"/>
      <c r="M53" s="570"/>
      <c r="N53" s="247"/>
      <c r="O53" s="228"/>
      <c r="P53" s="228"/>
      <c r="Q53" s="228"/>
      <c r="R53" s="228"/>
      <c r="S53" s="230"/>
    </row>
    <row r="54" spans="1:19" ht="16.5" thickBot="1">
      <c r="A54" s="227"/>
      <c r="B54" s="504" t="s">
        <v>73</v>
      </c>
      <c r="C54" s="505"/>
      <c r="D54" s="505"/>
      <c r="E54" s="505"/>
      <c r="F54" s="505"/>
      <c r="G54" s="506"/>
      <c r="H54" s="260"/>
      <c r="I54" s="228"/>
      <c r="J54" s="228"/>
      <c r="K54" s="571" t="s">
        <v>74</v>
      </c>
      <c r="L54" s="571"/>
      <c r="M54" s="571"/>
      <c r="N54" s="331"/>
      <c r="O54" s="228"/>
      <c r="P54" s="228"/>
      <c r="Q54" s="228"/>
      <c r="R54" s="228"/>
      <c r="S54" s="230"/>
    </row>
    <row r="55" spans="1:19" ht="16.5" thickBot="1">
      <c r="A55" s="227"/>
      <c r="B55" s="572" t="s">
        <v>75</v>
      </c>
      <c r="C55" s="573"/>
      <c r="D55" s="573"/>
      <c r="E55" s="573"/>
      <c r="F55" s="573"/>
      <c r="G55" s="574"/>
      <c r="H55" s="260">
        <v>0</v>
      </c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30"/>
    </row>
    <row r="56" spans="1:19" ht="15.75" thickBot="1">
      <c r="A56" s="332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4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 TRIMESTRE</vt:lpstr>
      <vt:lpstr>ABRIL</vt:lpstr>
      <vt:lpstr>MAYO</vt:lpstr>
      <vt:lpstr>JUNIO</vt:lpstr>
      <vt:lpstr>II TRMESTRE</vt:lpstr>
      <vt:lpstr>I SEMESTRE</vt:lpstr>
      <vt:lpstr>JULIO</vt:lpstr>
      <vt:lpstr>AGOSTO</vt:lpstr>
      <vt:lpstr>SEPTIEMBRE</vt:lpstr>
      <vt:lpstr>III TRIMESTRE</vt:lpstr>
      <vt:lpstr>OCTUBRE</vt:lpstr>
      <vt:lpstr>NOVIEMBRE</vt:lpstr>
      <vt:lpstr>DICIMEBRE</vt:lpstr>
      <vt:lpstr>IV TRIMESTRAL</vt:lpstr>
      <vt:lpstr>II SEMESTRAL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 YANAHUARA</dc:creator>
  <cp:lastModifiedBy>ESTADISTICAPC</cp:lastModifiedBy>
  <dcterms:created xsi:type="dcterms:W3CDTF">2023-04-11T14:15:43Z</dcterms:created>
  <dcterms:modified xsi:type="dcterms:W3CDTF">2024-01-11T16:26:36Z</dcterms:modified>
</cp:coreProperties>
</file>